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o2\Desktop\"/>
    </mc:Choice>
  </mc:AlternateContent>
  <bookViews>
    <workbookView xWindow="0" yWindow="0" windowWidth="20460" windowHeight="7620" firstSheet="1" activeTab="1"/>
  </bookViews>
  <sheets>
    <sheet name="【ゐのはな同窓会員】" sheetId="5" state="hidden" r:id="rId1"/>
    <sheet name="注文票【一般のお客様用】" sheetId="4" r:id="rId2"/>
    <sheet name="別紙（発送料金、代引き手数料）" sheetId="2" r:id="rId3"/>
  </sheets>
  <definedNames>
    <definedName name="_xlnm.Print_Area" localSheetId="0">【ゐのはな同窓会員】!$A$1:$N$51</definedName>
    <definedName name="_xlnm.Print_Area" localSheetId="1">注文票【一般のお客様用】!$A$1:$N$51</definedName>
  </definedNames>
  <calcPr calcId="162913"/>
</workbook>
</file>

<file path=xl/calcChain.xml><?xml version="1.0" encoding="utf-8"?>
<calcChain xmlns="http://schemas.openxmlformats.org/spreadsheetml/2006/main">
  <c r="L24" i="4" l="1"/>
  <c r="I20" i="4"/>
  <c r="L20" i="4" s="1"/>
  <c r="I16" i="4"/>
  <c r="L16" i="4" s="1"/>
  <c r="I20" i="5"/>
  <c r="L20" i="5" s="1"/>
  <c r="I16" i="5"/>
  <c r="L16" i="5" s="1"/>
  <c r="L24" i="5"/>
  <c r="K26" i="4" l="1"/>
  <c r="K26" i="5"/>
</calcChain>
</file>

<file path=xl/sharedStrings.xml><?xml version="1.0" encoding="utf-8"?>
<sst xmlns="http://schemas.openxmlformats.org/spreadsheetml/2006/main" count="156" uniqueCount="95">
  <si>
    <t>北海道</t>
    <rPh sb="0" eb="3">
      <t>ホッカイドウ</t>
    </rPh>
    <phoneticPr fontId="1"/>
  </si>
  <si>
    <t>北東北</t>
    <rPh sb="0" eb="1">
      <t>キタ</t>
    </rPh>
    <rPh sb="1" eb="3">
      <t>トウホク</t>
    </rPh>
    <phoneticPr fontId="1"/>
  </si>
  <si>
    <t>南東北</t>
    <rPh sb="0" eb="1">
      <t>ミナミ</t>
    </rPh>
    <rPh sb="1" eb="3">
      <t>トウホク</t>
    </rPh>
    <phoneticPr fontId="1"/>
  </si>
  <si>
    <t>関東</t>
    <rPh sb="0" eb="2">
      <t>カントウ</t>
    </rPh>
    <phoneticPr fontId="1"/>
  </si>
  <si>
    <t>信越</t>
    <rPh sb="0" eb="2">
      <t>シンエツ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</si>
  <si>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</si>
  <si>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</si>
  <si>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</si>
  <si>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</si>
  <si>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</si>
  <si>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</si>
  <si>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</si>
  <si>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青森県
秋田県
岩手県</t>
    <rPh sb="0" eb="3">
      <t>アオモリケン</t>
    </rPh>
    <rPh sb="4" eb="7">
      <t>アキタケン</t>
    </rPh>
    <rPh sb="8" eb="11">
      <t>イワテケン</t>
    </rPh>
    <phoneticPr fontId="1"/>
  </si>
  <si>
    <t>宮城県
山形県
福島県</t>
    <rPh sb="0" eb="3">
      <t>ミヤギケン</t>
    </rPh>
    <rPh sb="4" eb="7">
      <t>ヤマガタケン</t>
    </rPh>
    <rPh sb="8" eb="11">
      <t>フクシマケン</t>
    </rPh>
    <phoneticPr fontId="1"/>
  </si>
  <si>
    <t>新潟県
長野県</t>
    <rPh sb="0" eb="3">
      <t>ニイガタケン</t>
    </rPh>
    <rPh sb="4" eb="7">
      <t>ナガノケン</t>
    </rPh>
    <phoneticPr fontId="1"/>
  </si>
  <si>
    <t>静岡県
愛知県
三重県
岐阜県</t>
    <rPh sb="0" eb="3">
      <t>シズオカケン</t>
    </rPh>
    <rPh sb="4" eb="7">
      <t>アイチケン</t>
    </rPh>
    <rPh sb="8" eb="11">
      <t>ミエケン</t>
    </rPh>
    <rPh sb="12" eb="15">
      <t>ギフケン</t>
    </rPh>
    <phoneticPr fontId="1"/>
  </si>
  <si>
    <t>富山県
石川県
福井県</t>
    <rPh sb="0" eb="3">
      <t>トヤマケン</t>
    </rPh>
    <rPh sb="4" eb="7">
      <t>イシカワケン</t>
    </rPh>
    <rPh sb="8" eb="11">
      <t>フクイケン</t>
    </rPh>
    <phoneticPr fontId="1"/>
  </si>
  <si>
    <t>大阪府
京都府
滋賀県
奈良県
和歌山県
兵庫県</t>
    <rPh sb="0" eb="3">
      <t>オオサカフ</t>
    </rPh>
    <rPh sb="4" eb="7">
      <t>キョウトフ</t>
    </rPh>
    <rPh sb="8" eb="11">
      <t>シガケン</t>
    </rPh>
    <rPh sb="12" eb="15">
      <t>ナラケン</t>
    </rPh>
    <rPh sb="16" eb="20">
      <t>ワカヤマケン</t>
    </rPh>
    <rPh sb="21" eb="24">
      <t>ヒョウゴケン</t>
    </rPh>
    <phoneticPr fontId="1"/>
  </si>
  <si>
    <t>岡山県
広島県
山口県
鳥取県
島根県</t>
    <rPh sb="0" eb="3">
      <t>オカヤマケン</t>
    </rPh>
    <rPh sb="4" eb="7">
      <t>ヒロシマケン</t>
    </rPh>
    <rPh sb="8" eb="11">
      <t>ヤマグチケン</t>
    </rPh>
    <rPh sb="12" eb="15">
      <t>トットリケン</t>
    </rPh>
    <rPh sb="16" eb="19">
      <t>シマネケン</t>
    </rPh>
    <phoneticPr fontId="1"/>
  </si>
  <si>
    <t>香川県
徳島県
愛媛県
高知県</t>
    <rPh sb="0" eb="3">
      <t>カガワケン</t>
    </rPh>
    <rPh sb="4" eb="7">
      <t>トクシマケン</t>
    </rPh>
    <rPh sb="8" eb="11">
      <t>エヒメケン</t>
    </rPh>
    <rPh sb="12" eb="15">
      <t>コウチケン</t>
    </rPh>
    <phoneticPr fontId="1"/>
  </si>
  <si>
    <t>福岡県
佐賀県
長崎県
熊本県
大分県
宮崎県
鹿児島県</t>
    <rPh sb="0" eb="3">
      <t>フクオカケン</t>
    </rPh>
    <rPh sb="4" eb="7">
      <t>サガケン</t>
    </rPh>
    <rPh sb="8" eb="10">
      <t>ナガサキ</t>
    </rPh>
    <rPh sb="10" eb="11">
      <t>ケン</t>
    </rPh>
    <rPh sb="12" eb="15">
      <t>クマモトケン</t>
    </rPh>
    <rPh sb="16" eb="18">
      <t>オオイタ</t>
    </rPh>
    <rPh sb="18" eb="19">
      <t>ケン</t>
    </rPh>
    <rPh sb="20" eb="23">
      <t>ミヤザキケン</t>
    </rPh>
    <rPh sb="24" eb="28">
      <t>カゴシマケン</t>
    </rPh>
    <phoneticPr fontId="1"/>
  </si>
  <si>
    <t>沖縄県</t>
    <rPh sb="0" eb="3">
      <t>オキナワケン</t>
    </rPh>
    <phoneticPr fontId="1"/>
  </si>
  <si>
    <t>氏名</t>
    <rPh sb="0" eb="2">
      <t>シメイ</t>
    </rPh>
    <phoneticPr fontId="1"/>
  </si>
  <si>
    <t>茨城県　栃木県
群馬県　埼玉県
千葉県　神奈川県
東京都　山梨県</t>
    <rPh sb="0" eb="3">
      <t>イバラキケン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カナガワ</t>
    </rPh>
    <rPh sb="23" eb="24">
      <t>ケン</t>
    </rPh>
    <rPh sb="25" eb="28">
      <t>トウキョウト</t>
    </rPh>
    <rPh sb="29" eb="32">
      <t>ヤマナシケン</t>
    </rPh>
    <phoneticPr fontId="1"/>
  </si>
  <si>
    <t>電話番号</t>
    <rPh sb="0" eb="2">
      <t>デンワ</t>
    </rPh>
    <rPh sb="2" eb="4">
      <t>バンゴウ</t>
    </rPh>
    <phoneticPr fontId="1"/>
  </si>
  <si>
    <t>発送日連絡</t>
    <rPh sb="0" eb="2">
      <t>ハッソウ</t>
    </rPh>
    <rPh sb="2" eb="3">
      <t>ビ</t>
    </rPh>
    <rPh sb="3" eb="5">
      <t>レンラク</t>
    </rPh>
    <phoneticPr fontId="1"/>
  </si>
  <si>
    <t>注文受付</t>
    <rPh sb="0" eb="2">
      <t>チュウモン</t>
    </rPh>
    <rPh sb="2" eb="4">
      <t>ウケツケ</t>
    </rPh>
    <phoneticPr fontId="1"/>
  </si>
  <si>
    <t>（フィールド記入欄）</t>
    <rPh sb="6" eb="8">
      <t>キニュウ</t>
    </rPh>
    <rPh sb="8" eb="9">
      <t>ラン</t>
    </rPh>
    <phoneticPr fontId="1"/>
  </si>
  <si>
    <t>【柏からの発送料金表】</t>
    <rPh sb="1" eb="2">
      <t>カシワ</t>
    </rPh>
    <rPh sb="5" eb="7">
      <t>ハッソウ</t>
    </rPh>
    <rPh sb="7" eb="9">
      <t>リョウキン</t>
    </rPh>
    <rPh sb="9" eb="10">
      <t>ヒョウ</t>
    </rPh>
    <phoneticPr fontId="1"/>
  </si>
  <si>
    <r>
      <t xml:space="preserve">80サイズ
</t>
    </r>
    <r>
      <rPr>
        <sz val="10"/>
        <color theme="1"/>
        <rFont val="Meiryo UI"/>
        <family val="3"/>
        <charset val="128"/>
      </rPr>
      <t>（～５kg）</t>
    </r>
    <phoneticPr fontId="1"/>
  </si>
  <si>
    <r>
      <t xml:space="preserve">100サイズ
</t>
    </r>
    <r>
      <rPr>
        <sz val="10"/>
        <color theme="1"/>
        <rFont val="Meiryo UI"/>
        <family val="3"/>
        <charset val="128"/>
      </rPr>
      <t>（～10kg）</t>
    </r>
    <phoneticPr fontId="1"/>
  </si>
  <si>
    <t>【代引き手数料】</t>
    <rPh sb="1" eb="3">
      <t>ダイビ</t>
    </rPh>
    <rPh sb="4" eb="7">
      <t>テスウリョウ</t>
    </rPh>
    <phoneticPr fontId="1"/>
  </si>
  <si>
    <t>1万円未満</t>
    <rPh sb="1" eb="3">
      <t>マンエン</t>
    </rPh>
    <rPh sb="3" eb="5">
      <t>ミマン</t>
    </rPh>
    <phoneticPr fontId="1"/>
  </si>
  <si>
    <r>
      <rPr>
        <sz val="12"/>
        <color theme="1"/>
        <rFont val="Meiryo UI"/>
        <family val="3"/>
        <charset val="128"/>
      </rPr>
      <t>60サイズ</t>
    </r>
    <r>
      <rPr>
        <sz val="10"/>
        <color theme="1"/>
        <rFont val="Meiryo UI"/>
        <family val="3"/>
        <charset val="128"/>
      </rPr>
      <t xml:space="preserve">
（～２kg）</t>
    </r>
    <phoneticPr fontId="1"/>
  </si>
  <si>
    <t>1万円以上～3万円未満</t>
    <rPh sb="1" eb="3">
      <t>マンエン</t>
    </rPh>
    <rPh sb="3" eb="5">
      <t>イジョウ</t>
    </rPh>
    <rPh sb="7" eb="9">
      <t>マンエン</t>
    </rPh>
    <rPh sb="9" eb="11">
      <t>ミマン</t>
    </rPh>
    <phoneticPr fontId="1"/>
  </si>
  <si>
    <t>3万円以上～10万円未満</t>
    <rPh sb="1" eb="3">
      <t>マンエン</t>
    </rPh>
    <rPh sb="3" eb="5">
      <t>イジョウ</t>
    </rPh>
    <rPh sb="8" eb="10">
      <t>マンエン</t>
    </rPh>
    <rPh sb="10" eb="12">
      <t>ミマン</t>
    </rPh>
    <phoneticPr fontId="1"/>
  </si>
  <si>
    <t>手数料</t>
    <rPh sb="0" eb="3">
      <t>テスウリョウ</t>
    </rPh>
    <phoneticPr fontId="1"/>
  </si>
  <si>
    <t>※e-mailあるいはFAXにてお知らせください。</t>
    <phoneticPr fontId="1"/>
  </si>
  <si>
    <t>合計</t>
    <rPh sb="0" eb="2">
      <t>ゴウケイ</t>
    </rPh>
    <phoneticPr fontId="1"/>
  </si>
  <si>
    <t>【注文内容】</t>
    <rPh sb="1" eb="3">
      <t>チュウモン</t>
    </rPh>
    <rPh sb="3" eb="5">
      <t>ナイヨウ</t>
    </rPh>
    <phoneticPr fontId="1"/>
  </si>
  <si>
    <t>セット</t>
    <phoneticPr fontId="1"/>
  </si>
  <si>
    <t>個</t>
    <rPh sb="0" eb="1">
      <t>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</si>
  <si>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</si>
  <si>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</si>
  <si>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</si>
  <si>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</si>
  <si>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計</t>
    <rPh sb="0" eb="1">
      <t>ケイ</t>
    </rPh>
    <phoneticPr fontId="1"/>
  </si>
  <si>
    <t>2個セット：</t>
    <rPh sb="1" eb="2">
      <t>コ</t>
    </rPh>
    <phoneticPr fontId="1"/>
  </si>
  <si>
    <t>4個セット：</t>
    <rPh sb="1" eb="2">
      <t>コ</t>
    </rPh>
    <phoneticPr fontId="1"/>
  </si>
  <si>
    <t>住所</t>
    <rPh sb="0" eb="2">
      <t>ジュウショ</t>
    </rPh>
    <phoneticPr fontId="1"/>
  </si>
  <si>
    <t>商品代金
＋送料</t>
    <rPh sb="0" eb="2">
      <t>ショウヒン</t>
    </rPh>
    <rPh sb="2" eb="4">
      <t>ダイキン</t>
    </rPh>
    <rPh sb="6" eb="8">
      <t>ソウリョウ</t>
    </rPh>
    <phoneticPr fontId="1"/>
  </si>
  <si>
    <t>円</t>
    <rPh sb="0" eb="1">
      <t>エン</t>
    </rPh>
    <phoneticPr fontId="1"/>
  </si>
  <si>
    <t>※別途、送料と代引き手数料が発生いたします。</t>
    <rPh sb="1" eb="3">
      <t>ベット</t>
    </rPh>
    <rPh sb="4" eb="6">
      <t>ソウリョウ</t>
    </rPh>
    <rPh sb="7" eb="9">
      <t>ダイビ</t>
    </rPh>
    <rPh sb="10" eb="13">
      <t>テスウリョウ</t>
    </rPh>
    <rPh sb="14" eb="16">
      <t>ハッセイ</t>
    </rPh>
    <phoneticPr fontId="1"/>
  </si>
  <si>
    <t>別紙</t>
    <rPh sb="0" eb="2">
      <t>ベッシ</t>
    </rPh>
    <phoneticPr fontId="1"/>
  </si>
  <si>
    <t>メールアドレス または FAX番号</t>
    <rPh sb="15" eb="17">
      <t>バンゴウ</t>
    </rPh>
    <phoneticPr fontId="1"/>
  </si>
  <si>
    <t>（詳細は、別紙をご参照ください。）</t>
    <phoneticPr fontId="1"/>
  </si>
  <si>
    <t>千葉大学　医学部ハチミツ　ご注文票</t>
    <rPh sb="0" eb="2">
      <t>チバ</t>
    </rPh>
    <rPh sb="2" eb="4">
      <t>ダイガク</t>
    </rPh>
    <rPh sb="5" eb="7">
      <t>イガク</t>
    </rPh>
    <rPh sb="7" eb="8">
      <t>ブ</t>
    </rPh>
    <rPh sb="14" eb="16">
      <t>チュウモン</t>
    </rPh>
    <rPh sb="16" eb="17">
      <t>ヒョウ</t>
    </rPh>
    <phoneticPr fontId="1"/>
  </si>
  <si>
    <t>ナノハナなど</t>
    <phoneticPr fontId="14"/>
  </si>
  <si>
    <t>アカシアなど</t>
    <phoneticPr fontId="14"/>
  </si>
  <si>
    <t>クロガネモチなど</t>
    <phoneticPr fontId="14"/>
  </si>
  <si>
    <t>レッドクローバーなど</t>
    <phoneticPr fontId="14"/>
  </si>
  <si>
    <t>〒</t>
    <phoneticPr fontId="14"/>
  </si>
  <si>
    <t>　　　4～7月のハチミツを１個ずつのセット（110グラム瓶×４個、専用箱付き）　</t>
    <rPh sb="6" eb="7">
      <t>ガツ</t>
    </rPh>
    <rPh sb="14" eb="15">
      <t>コ</t>
    </rPh>
    <rPh sb="28" eb="29">
      <t>ビン</t>
    </rPh>
    <rPh sb="31" eb="32">
      <t>コ</t>
    </rPh>
    <rPh sb="33" eb="35">
      <t>センヨウ</t>
    </rPh>
    <rPh sb="35" eb="36">
      <t>ハコ</t>
    </rPh>
    <rPh sb="36" eb="37">
      <t>ツ</t>
    </rPh>
    <phoneticPr fontId="14"/>
  </si>
  <si>
    <t>　　単品：</t>
    <rPh sb="2" eb="4">
      <t>タンピン</t>
    </rPh>
    <phoneticPr fontId="1"/>
  </si>
  <si>
    <t>【注意事項】</t>
    <rPh sb="1" eb="3">
      <t>チュウイ</t>
    </rPh>
    <rPh sb="3" eb="5">
      <t>ジコウ</t>
    </rPh>
    <phoneticPr fontId="14"/>
  </si>
  <si>
    <t>【ご注文者様情報】</t>
    <rPh sb="2" eb="4">
      <t>チュウモン</t>
    </rPh>
    <rPh sb="4" eb="5">
      <t>シャ</t>
    </rPh>
    <rPh sb="5" eb="6">
      <t>サマ</t>
    </rPh>
    <rPh sb="6" eb="8">
      <t>ジョウホウ</t>
    </rPh>
    <phoneticPr fontId="1"/>
  </si>
  <si>
    <t>【お届け先情報】</t>
    <rPh sb="2" eb="3">
      <t>トド</t>
    </rPh>
    <rPh sb="4" eb="5">
      <t>サキ</t>
    </rPh>
    <rPh sb="5" eb="7">
      <t>ジョウホウ</t>
    </rPh>
    <rPh sb="7" eb="8">
      <t>オクリサキ</t>
    </rPh>
    <phoneticPr fontId="1"/>
  </si>
  <si>
    <r>
      <t>・注文およびお問い合わせの受付時間は、</t>
    </r>
    <r>
      <rPr>
        <u/>
        <sz val="14"/>
        <rFont val="Meiryo UI"/>
        <family val="3"/>
        <charset val="128"/>
      </rPr>
      <t>土・日・祝日を除く、平日午前９時～午後４時まで</t>
    </r>
    <r>
      <rPr>
        <sz val="14"/>
        <rFont val="Meiryo UI"/>
        <family val="3"/>
        <charset val="128"/>
      </rPr>
      <t>となっております。</t>
    </r>
    <rPh sb="1" eb="3">
      <t>チュウモン</t>
    </rPh>
    <rPh sb="7" eb="8">
      <t>ト</t>
    </rPh>
    <rPh sb="9" eb="10">
      <t>ア</t>
    </rPh>
    <rPh sb="13" eb="15">
      <t>ウケツケ</t>
    </rPh>
    <rPh sb="15" eb="17">
      <t>ジカン</t>
    </rPh>
    <rPh sb="19" eb="20">
      <t>ツチ</t>
    </rPh>
    <rPh sb="21" eb="22">
      <t>ヒ</t>
    </rPh>
    <rPh sb="23" eb="25">
      <t>シュクジツ</t>
    </rPh>
    <rPh sb="26" eb="27">
      <t>ノゾ</t>
    </rPh>
    <rPh sb="29" eb="31">
      <t>ヘイジツ</t>
    </rPh>
    <rPh sb="31" eb="33">
      <t>ゴゼン</t>
    </rPh>
    <rPh sb="34" eb="35">
      <t>ジ</t>
    </rPh>
    <rPh sb="36" eb="38">
      <t>ゴゴ</t>
    </rPh>
    <rPh sb="39" eb="40">
      <t>ジ</t>
    </rPh>
    <phoneticPr fontId="14"/>
  </si>
  <si>
    <t>送信先　　千葉大学環境健康フィールド科学センター事務部
             ＦＡＸ　04-7137-8008
              E-mail　field-hanbai@chiba-u.jp</t>
    <rPh sb="0" eb="2">
      <t>ソウシン</t>
    </rPh>
    <rPh sb="2" eb="3">
      <t>サキ</t>
    </rPh>
    <rPh sb="5" eb="7">
      <t>チバ</t>
    </rPh>
    <rPh sb="7" eb="9">
      <t>ダイガク</t>
    </rPh>
    <rPh sb="9" eb="13">
      <t>カンキョウケンコウ</t>
    </rPh>
    <rPh sb="18" eb="20">
      <t>カガク</t>
    </rPh>
    <rPh sb="24" eb="26">
      <t>ジム</t>
    </rPh>
    <rPh sb="26" eb="27">
      <t>ブ</t>
    </rPh>
    <phoneticPr fontId="1"/>
  </si>
  <si>
    <t>アカシア・クロガネモチセット（5・6月）</t>
    <rPh sb="18" eb="19">
      <t>ガツ</t>
    </rPh>
    <phoneticPr fontId="1"/>
  </si>
  <si>
    <t>ナノハナ・レッドクローバーセット（４・7月）</t>
    <rPh sb="20" eb="21">
      <t>ガツ</t>
    </rPh>
    <phoneticPr fontId="1"/>
  </si>
  <si>
    <t>　通常よりお時間をいただく場合がございますが、ご了承ください。</t>
    <rPh sb="24" eb="26">
      <t>リョウショウ</t>
    </rPh>
    <phoneticPr fontId="14"/>
  </si>
  <si>
    <t xml:space="preserve">　　　110グラム瓶 </t>
    <rPh sb="9" eb="10">
      <t>ビン</t>
    </rPh>
    <phoneticPr fontId="14"/>
  </si>
  <si>
    <t>【発送サイズの目安】</t>
    <rPh sb="1" eb="3">
      <t>ハッソウ</t>
    </rPh>
    <rPh sb="7" eb="9">
      <t>メヤス</t>
    </rPh>
    <phoneticPr fontId="1"/>
  </si>
  <si>
    <t>最大、100サイズの箱で発送いたします。</t>
    <rPh sb="0" eb="2">
      <t>サイダイ</t>
    </rPh>
    <rPh sb="10" eb="11">
      <t>ハコ</t>
    </rPh>
    <rPh sb="12" eb="14">
      <t>ハッソウ</t>
    </rPh>
    <phoneticPr fontId="14"/>
  </si>
  <si>
    <t>60サイズ：</t>
    <phoneticPr fontId="14"/>
  </si>
  <si>
    <t>100サイズ：</t>
    <phoneticPr fontId="14"/>
  </si>
  <si>
    <t>単品の場合、6個まで ／ 2個セットの場合、３箱まで ／ 4個セットの場合、1箱まで</t>
    <rPh sb="0" eb="2">
      <t>タンピン</t>
    </rPh>
    <rPh sb="3" eb="5">
      <t>バアイ</t>
    </rPh>
    <rPh sb="7" eb="8">
      <t>コ</t>
    </rPh>
    <rPh sb="14" eb="15">
      <t>コ</t>
    </rPh>
    <rPh sb="19" eb="21">
      <t>バアイ</t>
    </rPh>
    <rPh sb="23" eb="24">
      <t>ハコ</t>
    </rPh>
    <rPh sb="30" eb="31">
      <t>コ</t>
    </rPh>
    <rPh sb="35" eb="37">
      <t>バアイ</t>
    </rPh>
    <rPh sb="39" eb="40">
      <t>ハコ</t>
    </rPh>
    <phoneticPr fontId="14"/>
  </si>
  <si>
    <t>単品の場合、32個まで／2個セットの場合、16箱まで／4個セットの場合、8箱まで</t>
    <rPh sb="0" eb="2">
      <t>タンピン</t>
    </rPh>
    <rPh sb="3" eb="5">
      <t>バアイ</t>
    </rPh>
    <rPh sb="8" eb="9">
      <t>コ</t>
    </rPh>
    <rPh sb="13" eb="14">
      <t>コ</t>
    </rPh>
    <rPh sb="18" eb="20">
      <t>バアイ</t>
    </rPh>
    <rPh sb="23" eb="24">
      <t>ハコ</t>
    </rPh>
    <rPh sb="28" eb="29">
      <t>コ</t>
    </rPh>
    <rPh sb="33" eb="35">
      <t>バアイ</t>
    </rPh>
    <rPh sb="37" eb="38">
      <t>ハコ</t>
    </rPh>
    <phoneticPr fontId="14"/>
  </si>
  <si>
    <t>会員価格 3,300円</t>
    <rPh sb="0" eb="2">
      <t>カイイン</t>
    </rPh>
    <rPh sb="2" eb="4">
      <t>カカク</t>
    </rPh>
    <rPh sb="10" eb="11">
      <t>エン</t>
    </rPh>
    <phoneticPr fontId="1"/>
  </si>
  <si>
    <t>会員価格 6,700円</t>
    <rPh sb="0" eb="2">
      <t>カイイン</t>
    </rPh>
    <rPh sb="2" eb="4">
      <t>カカク</t>
    </rPh>
    <rPh sb="10" eb="11">
      <t>エン</t>
    </rPh>
    <phoneticPr fontId="1"/>
  </si>
  <si>
    <t>会員価格 1,600円</t>
    <rPh sb="0" eb="2">
      <t>カイイン</t>
    </rPh>
    <rPh sb="2" eb="4">
      <t>カカク</t>
    </rPh>
    <rPh sb="10" eb="11">
      <t>エン</t>
    </rPh>
    <phoneticPr fontId="1"/>
  </si>
  <si>
    <r>
      <t>・支払方法は、</t>
    </r>
    <r>
      <rPr>
        <u/>
        <sz val="14"/>
        <rFont val="Meiryo UI"/>
        <family val="3"/>
        <charset val="128"/>
      </rPr>
      <t>現金による代金引換（ヤマト運輸のコレクト便）のみ</t>
    </r>
    <r>
      <rPr>
        <sz val="14"/>
        <rFont val="Meiryo UI"/>
        <family val="3"/>
        <charset val="128"/>
      </rPr>
      <t>となっております。</t>
    </r>
    <rPh sb="1" eb="3">
      <t>シハライ</t>
    </rPh>
    <rPh sb="3" eb="5">
      <t>ホウホウ</t>
    </rPh>
    <rPh sb="7" eb="9">
      <t>ゲンキン</t>
    </rPh>
    <rPh sb="12" eb="14">
      <t>ダイキン</t>
    </rPh>
    <rPh sb="14" eb="16">
      <t>ヒキカエ</t>
    </rPh>
    <rPh sb="20" eb="22">
      <t>ウンユ</t>
    </rPh>
    <rPh sb="27" eb="28">
      <t>ビン</t>
    </rPh>
    <phoneticPr fontId="14"/>
  </si>
  <si>
    <r>
      <t>・</t>
    </r>
    <r>
      <rPr>
        <u/>
        <sz val="14"/>
        <rFont val="Meiryo UI"/>
        <family val="3"/>
        <charset val="128"/>
      </rPr>
      <t>到着の日時や時間指定はできません</t>
    </r>
    <r>
      <rPr>
        <sz val="14"/>
        <rFont val="Meiryo UI"/>
        <family val="3"/>
        <charset val="128"/>
      </rPr>
      <t>のでご了承ください。</t>
    </r>
    <rPh sb="1" eb="3">
      <t>トウチャク</t>
    </rPh>
    <rPh sb="4" eb="6">
      <t>ニチジ</t>
    </rPh>
    <rPh sb="7" eb="9">
      <t>ジカン</t>
    </rPh>
    <rPh sb="9" eb="11">
      <t>シテイ</t>
    </rPh>
    <rPh sb="20" eb="22">
      <t>リョウショウ</t>
    </rPh>
    <phoneticPr fontId="14"/>
  </si>
  <si>
    <r>
      <t>・注文受付完了後、在庫確認のうえ、原則として</t>
    </r>
    <r>
      <rPr>
        <u/>
        <sz val="14"/>
        <rFont val="Meiryo UI"/>
        <family val="3"/>
        <charset val="128"/>
      </rPr>
      <t>５営業日以内に発送</t>
    </r>
    <r>
      <rPr>
        <sz val="14"/>
        <rFont val="Meiryo UI"/>
        <family val="3"/>
        <charset val="128"/>
      </rPr>
      <t>いたします。なお、大型連休や夏季休業期間、年末年始などの前後は、</t>
    </r>
    <rPh sb="1" eb="3">
      <t>チュウモン</t>
    </rPh>
    <rPh sb="3" eb="5">
      <t>ウケツケ</t>
    </rPh>
    <rPh sb="5" eb="7">
      <t>カンリョウ</t>
    </rPh>
    <rPh sb="7" eb="8">
      <t>ゴ</t>
    </rPh>
    <rPh sb="9" eb="11">
      <t>ザイコ</t>
    </rPh>
    <rPh sb="11" eb="13">
      <t>カクニン</t>
    </rPh>
    <rPh sb="17" eb="19">
      <t>ゲンソク</t>
    </rPh>
    <rPh sb="23" eb="26">
      <t>エイギョウビ</t>
    </rPh>
    <rPh sb="26" eb="28">
      <t>イナイ</t>
    </rPh>
    <rPh sb="29" eb="31">
      <t>ハッソウ</t>
    </rPh>
    <rPh sb="40" eb="42">
      <t>オオガタ</t>
    </rPh>
    <rPh sb="42" eb="44">
      <t>レンキュウ</t>
    </rPh>
    <rPh sb="45" eb="47">
      <t>カキ</t>
    </rPh>
    <rPh sb="47" eb="49">
      <t>キュウギョウ</t>
    </rPh>
    <rPh sb="49" eb="51">
      <t>キカン</t>
    </rPh>
    <rPh sb="52" eb="54">
      <t>ネンマツ</t>
    </rPh>
    <rPh sb="54" eb="56">
      <t>ネンシ</t>
    </rPh>
    <rPh sb="59" eb="61">
      <t>ゼンゴ</t>
    </rPh>
    <phoneticPr fontId="14"/>
  </si>
  <si>
    <t>４～７月セット</t>
    <rPh sb="3" eb="4">
      <t>ガツ</t>
    </rPh>
    <phoneticPr fontId="1"/>
  </si>
  <si>
    <t>　　　4・7月のハチミツを1個ずつ または 5・6月のハチミツを1個ずつのセット（110グラム瓶×２個、専用箱付き）</t>
    <rPh sb="6" eb="7">
      <t>ガツ</t>
    </rPh>
    <rPh sb="14" eb="15">
      <t>コ</t>
    </rPh>
    <rPh sb="25" eb="26">
      <t>ガツ</t>
    </rPh>
    <rPh sb="33" eb="34">
      <t>コ</t>
    </rPh>
    <rPh sb="47" eb="48">
      <t>ビン</t>
    </rPh>
    <rPh sb="50" eb="51">
      <t>コ</t>
    </rPh>
    <rPh sb="52" eb="54">
      <t>センヨウ</t>
    </rPh>
    <rPh sb="54" eb="55">
      <t>ハコ</t>
    </rPh>
    <rPh sb="55" eb="56">
      <t>ツ</t>
    </rPh>
    <phoneticPr fontId="14"/>
  </si>
  <si>
    <r>
      <t>注文内容によっては、複数口で発送する場合がございます。</t>
    </r>
    <r>
      <rPr>
        <u/>
        <sz val="12"/>
        <color rgb="FFFF0000"/>
        <rFont val="Meiryo UI"/>
        <family val="3"/>
        <charset val="128"/>
      </rPr>
      <t>複数口で発送する場合も、１口ごとに「送料」と「代引き手数料」がかかります</t>
    </r>
    <r>
      <rPr>
        <sz val="12"/>
        <color rgb="FFFF0000"/>
        <rFont val="Meiryo UI"/>
        <family val="3"/>
        <charset val="128"/>
      </rPr>
      <t>。</t>
    </r>
    <rPh sb="40" eb="41">
      <t>クチ</t>
    </rPh>
    <phoneticPr fontId="14"/>
  </si>
  <si>
    <t>通常価格 1,900円</t>
    <rPh sb="0" eb="2">
      <t>ツウジョウ</t>
    </rPh>
    <rPh sb="2" eb="4">
      <t>カカク</t>
    </rPh>
    <rPh sb="10" eb="11">
      <t>エン</t>
    </rPh>
    <phoneticPr fontId="1"/>
  </si>
  <si>
    <t>通常価格 3,900円</t>
    <rPh sb="0" eb="2">
      <t>ツウジョウ</t>
    </rPh>
    <rPh sb="2" eb="4">
      <t>カカク</t>
    </rPh>
    <rPh sb="10" eb="11">
      <t>エン</t>
    </rPh>
    <phoneticPr fontId="1"/>
  </si>
  <si>
    <t>通常価格 7,900円</t>
    <rPh sb="0" eb="2">
      <t>ツウジョウ</t>
    </rPh>
    <rPh sb="2" eb="4">
      <t>カカク</t>
    </rPh>
    <rPh sb="10" eb="11">
      <t>エン</t>
    </rPh>
    <phoneticPr fontId="1"/>
  </si>
  <si>
    <t>通常価格　1,900円のところ</t>
    <rPh sb="10" eb="11">
      <t>エン</t>
    </rPh>
    <phoneticPr fontId="14"/>
  </si>
  <si>
    <t>通常価格　3,900円のところ</t>
    <rPh sb="10" eb="11">
      <t>エン</t>
    </rPh>
    <phoneticPr fontId="14"/>
  </si>
  <si>
    <t>通常価格　7,900円のところ</t>
    <rPh sb="10" eb="11">
      <t>エン</t>
    </rPh>
    <phoneticPr fontId="14"/>
  </si>
  <si>
    <t>千葉大学　医学部ハチミツ　ご注文票（一般用）</t>
    <rPh sb="0" eb="2">
      <t>チバ</t>
    </rPh>
    <rPh sb="2" eb="4">
      <t>ダイガク</t>
    </rPh>
    <rPh sb="5" eb="7">
      <t>イガク</t>
    </rPh>
    <rPh sb="7" eb="8">
      <t>ブ</t>
    </rPh>
    <rPh sb="14" eb="16">
      <t>チュウモン</t>
    </rPh>
    <rPh sb="16" eb="17">
      <t>ヒョウ</t>
    </rPh>
    <rPh sb="18" eb="21">
      <t>イッパンヨウ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</si>
</sst>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u/>
      <sz val="14"/>
      <name val="Meiryo UI"/>
      <family val="3"/>
      <charset val="128"/>
    </font>
    <font>
      <sz val="1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F0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38" fontId="3" fillId="3" borderId="0" xfId="1" applyFont="1" applyFill="1">
      <alignment vertical="center"/>
    </xf>
    <xf numFmtId="0" fontId="4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center" wrapText="1"/>
    </xf>
    <xf numFmtId="38" fontId="6" fillId="3" borderId="3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38" fontId="6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center" vertical="center" shrinkToFit="1"/>
    </xf>
    <xf numFmtId="38" fontId="6" fillId="3" borderId="0" xfId="1" applyFont="1" applyFill="1" applyBorder="1" applyAlignment="1">
      <alignment horizontal="right" vertical="center"/>
    </xf>
    <xf numFmtId="38" fontId="6" fillId="3" borderId="0" xfId="1" applyFont="1" applyFill="1" applyBorder="1" applyAlignment="1">
      <alignment vertical="center"/>
    </xf>
    <xf numFmtId="38" fontId="6" fillId="3" borderId="0" xfId="1" applyFont="1" applyFill="1" applyBorder="1">
      <alignment vertical="center"/>
    </xf>
    <xf numFmtId="0" fontId="11" fillId="3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 shrinkToFit="1"/>
    </xf>
    <xf numFmtId="0" fontId="12" fillId="3" borderId="3" xfId="0" applyFont="1" applyFill="1" applyBorder="1" applyAlignment="1">
      <alignment horizontal="center" vertical="center" shrinkToFit="1"/>
    </xf>
    <xf numFmtId="0" fontId="13" fillId="3" borderId="0" xfId="0" applyFont="1" applyFill="1">
      <alignment vertical="center"/>
    </xf>
    <xf numFmtId="0" fontId="3" fillId="3" borderId="10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3" xfId="0" applyFont="1" applyFill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top"/>
    </xf>
    <xf numFmtId="0" fontId="15" fillId="3" borderId="0" xfId="0" applyFont="1" applyFill="1" applyBorder="1" applyAlignment="1">
      <alignment horizontal="right" vertical="center"/>
    </xf>
    <xf numFmtId="38" fontId="15" fillId="3" borderId="15" xfId="1" applyFont="1" applyFill="1" applyBorder="1">
      <alignment vertical="center"/>
    </xf>
    <xf numFmtId="0" fontId="15" fillId="3" borderId="0" xfId="0" applyFont="1" applyFill="1">
      <alignment vertical="center"/>
    </xf>
    <xf numFmtId="38" fontId="15" fillId="3" borderId="0" xfId="1" applyFont="1" applyFill="1">
      <alignment vertical="center"/>
    </xf>
    <xf numFmtId="38" fontId="15" fillId="3" borderId="0" xfId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5" xfId="0" applyFont="1" applyFill="1" applyBorder="1">
      <alignment vertical="center"/>
    </xf>
    <xf numFmtId="0" fontId="19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left" vertical="center"/>
    </xf>
    <xf numFmtId="38" fontId="6" fillId="3" borderId="3" xfId="1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right"/>
    </xf>
    <xf numFmtId="0" fontId="11" fillId="3" borderId="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5" fillId="3" borderId="3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8" fillId="3" borderId="11" xfId="0" applyFont="1" applyFill="1" applyBorder="1" applyAlignment="1" applyProtection="1">
      <alignment horizontal="left" vertical="top" shrinkToFit="1"/>
      <protection locked="0"/>
    </xf>
    <xf numFmtId="0" fontId="18" fillId="3" borderId="9" xfId="0" applyFont="1" applyFill="1" applyBorder="1" applyAlignment="1" applyProtection="1">
      <alignment horizontal="left" vertical="top" shrinkToFit="1"/>
      <protection locked="0"/>
    </xf>
    <xf numFmtId="0" fontId="18" fillId="3" borderId="4" xfId="0" applyFont="1" applyFill="1" applyBorder="1" applyAlignment="1" applyProtection="1">
      <alignment horizontal="left" vertical="top" shrinkToFit="1"/>
      <protection locked="0"/>
    </xf>
    <xf numFmtId="0" fontId="18" fillId="3" borderId="12" xfId="0" applyFont="1" applyFill="1" applyBorder="1" applyAlignment="1" applyProtection="1">
      <alignment horizontal="center" vertical="top" shrinkToFit="1"/>
      <protection locked="0"/>
    </xf>
    <xf numFmtId="0" fontId="18" fillId="3" borderId="0" xfId="0" applyFont="1" applyFill="1" applyBorder="1" applyAlignment="1" applyProtection="1">
      <alignment horizontal="center" vertical="top" shrinkToFit="1"/>
      <protection locked="0"/>
    </xf>
    <xf numFmtId="0" fontId="18" fillId="3" borderId="1" xfId="0" applyFont="1" applyFill="1" applyBorder="1" applyAlignment="1" applyProtection="1">
      <alignment horizontal="center" vertical="top" shrinkToFit="1"/>
      <protection locked="0"/>
    </xf>
    <xf numFmtId="0" fontId="18" fillId="3" borderId="14" xfId="0" applyFont="1" applyFill="1" applyBorder="1" applyAlignment="1" applyProtection="1">
      <alignment horizontal="center" vertical="top" shrinkToFit="1"/>
      <protection locked="0"/>
    </xf>
    <xf numFmtId="0" fontId="18" fillId="3" borderId="15" xfId="0" applyFont="1" applyFill="1" applyBorder="1" applyAlignment="1" applyProtection="1">
      <alignment horizontal="center" vertical="top" shrinkToFit="1"/>
      <protection locked="0"/>
    </xf>
    <xf numFmtId="0" fontId="18" fillId="3" borderId="2" xfId="0" applyFont="1" applyFill="1" applyBorder="1" applyAlignment="1" applyProtection="1">
      <alignment horizontal="center" vertical="top" shrinkToFit="1"/>
      <protection locked="0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38" fontId="15" fillId="3" borderId="5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0" fontId="18" fillId="3" borderId="12" xfId="0" applyFont="1" applyFill="1" applyBorder="1" applyAlignment="1" applyProtection="1">
      <alignment horizontal="left" vertical="top" shrinkToFit="1"/>
      <protection locked="0"/>
    </xf>
    <xf numFmtId="0" fontId="18" fillId="3" borderId="0" xfId="0" applyFont="1" applyFill="1" applyBorder="1" applyAlignment="1" applyProtection="1">
      <alignment horizontal="left" vertical="top" shrinkToFit="1"/>
      <protection locked="0"/>
    </xf>
    <xf numFmtId="0" fontId="18" fillId="3" borderId="1" xfId="0" applyFont="1" applyFill="1" applyBorder="1" applyAlignment="1" applyProtection="1">
      <alignment horizontal="left" vertical="top" shrinkToFit="1"/>
      <protection locked="0"/>
    </xf>
    <xf numFmtId="0" fontId="18" fillId="3" borderId="14" xfId="0" applyFont="1" applyFill="1" applyBorder="1" applyAlignment="1" applyProtection="1">
      <alignment horizontal="left" vertical="top" shrinkToFit="1"/>
      <protection locked="0"/>
    </xf>
    <xf numFmtId="0" fontId="18" fillId="3" borderId="15" xfId="0" applyFont="1" applyFill="1" applyBorder="1" applyAlignment="1" applyProtection="1">
      <alignment horizontal="left" vertical="top" shrinkToFit="1"/>
      <protection locked="0"/>
    </xf>
    <xf numFmtId="0" fontId="18" fillId="3" borderId="2" xfId="0" applyFont="1" applyFill="1" applyBorder="1" applyAlignment="1" applyProtection="1">
      <alignment horizontal="left" vertical="top" shrinkToFi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38" fontId="6" fillId="3" borderId="3" xfId="1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 shrinkToFit="1"/>
    </xf>
    <xf numFmtId="38" fontId="6" fillId="3" borderId="0" xfId="1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3" borderId="0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5F0FF"/>
      <color rgb="FF8BE1FF"/>
      <color rgb="FF79DCFF"/>
      <color rgb="FFB7ECFF"/>
      <color rgb="FF65D7FF"/>
      <color rgb="FFABE9FF"/>
      <color rgb="FF5BD4FF"/>
      <color rgb="FF81DEFF"/>
      <color rgb="FF97E4FF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A16" zoomScale="90" zoomScaleNormal="90" zoomScaleSheetLayoutView="90" workbookViewId="0">
      <selection activeCell="G23" sqref="G23"/>
    </sheetView>
  </sheetViews>
  <sheetFormatPr defaultColWidth="9" defaultRowHeight="15.75" x14ac:dyDescent="0.15"/>
  <cols>
    <col min="1" max="1" width="2.5" style="8" customWidth="1"/>
    <col min="2" max="3" width="16" style="8" customWidth="1"/>
    <col min="4" max="4" width="6.875" style="8" customWidth="1"/>
    <col min="5" max="8" width="15.625" style="8" customWidth="1"/>
    <col min="9" max="11" width="12.625" style="8" customWidth="1"/>
    <col min="12" max="12" width="17.125" style="8" customWidth="1"/>
    <col min="13" max="13" width="11.5" style="8" customWidth="1"/>
    <col min="14" max="14" width="2.5" style="12" customWidth="1"/>
    <col min="15" max="16384" width="9" style="8"/>
  </cols>
  <sheetData>
    <row r="1" spans="1:14" customFormat="1" ht="108" customHeight="1" x14ac:dyDescent="0.15">
      <c r="A1" s="11"/>
      <c r="B1" s="91" t="s">
        <v>68</v>
      </c>
      <c r="C1" s="92"/>
      <c r="D1" s="92"/>
      <c r="E1" s="92"/>
      <c r="F1" s="92"/>
      <c r="G1" s="92"/>
      <c r="H1" s="92"/>
      <c r="I1" s="92"/>
      <c r="J1" s="93"/>
      <c r="K1" s="75"/>
      <c r="L1" s="40"/>
      <c r="M1" s="11"/>
      <c r="N1" s="12"/>
    </row>
    <row r="2" spans="1:14" customFormat="1" ht="16.5" customHeight="1" x14ac:dyDescent="0.15">
      <c r="A2" s="11"/>
      <c r="B2" s="17" t="s">
        <v>37</v>
      </c>
      <c r="C2" s="12"/>
      <c r="D2" s="12"/>
      <c r="E2" s="12"/>
      <c r="F2" s="13"/>
      <c r="G2" s="12"/>
      <c r="H2" s="11"/>
      <c r="I2" s="11"/>
      <c r="J2" s="11"/>
      <c r="K2" s="11"/>
      <c r="L2" s="11"/>
      <c r="M2" s="11"/>
      <c r="N2" s="12"/>
    </row>
    <row r="3" spans="1:14" s="3" customFormat="1" ht="18.75" customHeight="1" x14ac:dyDescent="0.15">
      <c r="A3" s="9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customFormat="1" ht="41.25" customHeight="1" x14ac:dyDescent="0.15">
      <c r="A4" s="11"/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76"/>
      <c r="L4" s="34"/>
      <c r="M4" s="34"/>
      <c r="N4" s="12"/>
    </row>
    <row r="5" spans="1:14" s="3" customFormat="1" ht="18.75" customHeight="1" x14ac:dyDescent="0.15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3" customFormat="1" ht="18.75" customHeight="1" x14ac:dyDescent="0.15">
      <c r="A6" s="9"/>
      <c r="B6" s="43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9"/>
    </row>
    <row r="7" spans="1:14" s="3" customFormat="1" ht="25.5" customHeight="1" x14ac:dyDescent="0.15">
      <c r="A7" s="9"/>
      <c r="B7" s="70" t="s">
        <v>67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9"/>
    </row>
    <row r="8" spans="1:14" s="3" customFormat="1" ht="25.5" customHeight="1" x14ac:dyDescent="0.15">
      <c r="A8" s="9"/>
      <c r="B8" s="70" t="s">
        <v>84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9"/>
    </row>
    <row r="9" spans="1:14" s="3" customFormat="1" ht="25.5" customHeight="1" x14ac:dyDescent="0.15">
      <c r="A9" s="9"/>
      <c r="B9" s="70" t="s">
        <v>71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9"/>
    </row>
    <row r="10" spans="1:14" s="3" customFormat="1" ht="25.5" customHeight="1" x14ac:dyDescent="0.15">
      <c r="A10" s="9"/>
      <c r="B10" s="70" t="s">
        <v>82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9"/>
    </row>
    <row r="11" spans="1:14" s="3" customFormat="1" ht="25.5" customHeight="1" x14ac:dyDescent="0.15">
      <c r="A11" s="9"/>
      <c r="B11" s="70" t="s">
        <v>83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9"/>
    </row>
    <row r="12" spans="1:14" s="3" customFormat="1" ht="25.5" customHeight="1" x14ac:dyDescent="0.15">
      <c r="A12" s="9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3" customFormat="1" ht="18.75" customHeight="1" x14ac:dyDescent="0.15">
      <c r="A13" s="9"/>
      <c r="B13" s="43" t="s">
        <v>39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s="3" customFormat="1" ht="25.5" customHeight="1" x14ac:dyDescent="0.15">
      <c r="A14" s="9"/>
      <c r="B14" s="45"/>
      <c r="C14" s="44"/>
      <c r="D14" s="9"/>
      <c r="E14" s="60" t="s">
        <v>42</v>
      </c>
      <c r="F14" s="60" t="s">
        <v>43</v>
      </c>
      <c r="G14" s="60" t="s">
        <v>44</v>
      </c>
      <c r="H14" s="60" t="s">
        <v>45</v>
      </c>
      <c r="I14" s="95" t="s">
        <v>46</v>
      </c>
      <c r="J14" s="96"/>
      <c r="K14" s="44"/>
      <c r="L14" s="44"/>
      <c r="M14" s="44"/>
      <c r="N14" s="44"/>
    </row>
    <row r="15" spans="1:14" s="3" customFormat="1" ht="25.5" customHeight="1" x14ac:dyDescent="0.25">
      <c r="A15" s="9"/>
      <c r="B15" s="45"/>
      <c r="C15" s="81" t="s">
        <v>91</v>
      </c>
      <c r="E15" s="59" t="s">
        <v>57</v>
      </c>
      <c r="F15" s="59" t="s">
        <v>58</v>
      </c>
      <c r="G15" s="59" t="s">
        <v>59</v>
      </c>
      <c r="H15" s="59" t="s">
        <v>60</v>
      </c>
      <c r="I15" s="97"/>
      <c r="J15" s="98"/>
      <c r="K15" s="44"/>
      <c r="L15" s="44"/>
      <c r="M15" s="44"/>
      <c r="N15" s="44"/>
    </row>
    <row r="16" spans="1:14" s="3" customFormat="1" ht="38.25" customHeight="1" x14ac:dyDescent="0.15">
      <c r="A16" s="9"/>
      <c r="B16" s="62" t="s">
        <v>63</v>
      </c>
      <c r="C16" s="78" t="s">
        <v>81</v>
      </c>
      <c r="D16" s="9"/>
      <c r="E16" s="79"/>
      <c r="F16" s="79"/>
      <c r="G16" s="79"/>
      <c r="H16" s="79"/>
      <c r="I16" s="48">
        <f>SUM(E16:H16)</f>
        <v>0</v>
      </c>
      <c r="J16" s="49" t="s">
        <v>41</v>
      </c>
      <c r="K16" s="44"/>
      <c r="L16" s="63">
        <f>1600*I16</f>
        <v>0</v>
      </c>
      <c r="M16" s="64" t="s">
        <v>51</v>
      </c>
      <c r="N16" s="9"/>
    </row>
    <row r="17" spans="1:14" s="58" customFormat="1" ht="22.5" customHeight="1" x14ac:dyDescent="0.15">
      <c r="A17" s="57"/>
      <c r="B17" s="56" t="s">
        <v>72</v>
      </c>
      <c r="C17" s="47"/>
      <c r="D17" s="57"/>
      <c r="E17" s="43"/>
      <c r="F17" s="54"/>
      <c r="G17" s="51"/>
      <c r="H17" s="53"/>
      <c r="I17" s="53"/>
      <c r="J17" s="53"/>
      <c r="K17" s="53"/>
      <c r="L17" s="66"/>
      <c r="M17" s="67"/>
      <c r="N17" s="57"/>
    </row>
    <row r="18" spans="1:14" s="3" customFormat="1" ht="25.5" customHeight="1" x14ac:dyDescent="0.15">
      <c r="A18" s="9"/>
      <c r="B18" s="46"/>
      <c r="C18" s="50"/>
      <c r="D18" s="9"/>
      <c r="E18" s="44"/>
      <c r="F18" s="44"/>
      <c r="G18" s="44"/>
      <c r="H18" s="44"/>
      <c r="I18" s="44"/>
      <c r="J18" s="44"/>
      <c r="K18" s="44"/>
      <c r="L18" s="65"/>
      <c r="M18" s="64"/>
      <c r="N18" s="9"/>
    </row>
    <row r="19" spans="1:14" s="3" customFormat="1" ht="25.5" customHeight="1" x14ac:dyDescent="0.25">
      <c r="A19" s="9"/>
      <c r="B19" s="45"/>
      <c r="C19" s="81" t="s">
        <v>92</v>
      </c>
      <c r="E19" s="99" t="s">
        <v>70</v>
      </c>
      <c r="F19" s="100"/>
      <c r="G19" s="99" t="s">
        <v>69</v>
      </c>
      <c r="H19" s="100"/>
      <c r="I19" s="101" t="s">
        <v>46</v>
      </c>
      <c r="J19" s="102"/>
      <c r="K19" s="44"/>
      <c r="L19" s="44"/>
      <c r="M19" s="44"/>
      <c r="N19" s="44"/>
    </row>
    <row r="20" spans="1:14" s="3" customFormat="1" ht="38.25" customHeight="1" x14ac:dyDescent="0.15">
      <c r="A20" s="9"/>
      <c r="B20" s="62" t="s">
        <v>47</v>
      </c>
      <c r="C20" s="69" t="s">
        <v>79</v>
      </c>
      <c r="D20" s="9"/>
      <c r="E20" s="80"/>
      <c r="F20" s="49" t="s">
        <v>40</v>
      </c>
      <c r="G20" s="80"/>
      <c r="H20" s="49" t="s">
        <v>40</v>
      </c>
      <c r="I20" s="48">
        <f>E20+G20</f>
        <v>0</v>
      </c>
      <c r="J20" s="49" t="s">
        <v>41</v>
      </c>
      <c r="K20" s="44"/>
      <c r="L20" s="63">
        <f>3300*I20</f>
        <v>0</v>
      </c>
      <c r="M20" s="64" t="s">
        <v>51</v>
      </c>
      <c r="N20" s="9"/>
    </row>
    <row r="21" spans="1:14" s="58" customFormat="1" ht="22.5" customHeight="1" x14ac:dyDescent="0.15">
      <c r="A21" s="57"/>
      <c r="B21" s="47" t="s">
        <v>86</v>
      </c>
      <c r="C21" s="47"/>
      <c r="D21" s="57"/>
      <c r="E21" s="43"/>
      <c r="F21" s="54"/>
      <c r="G21" s="51"/>
      <c r="H21" s="53"/>
      <c r="I21" s="57"/>
      <c r="J21" s="57"/>
      <c r="K21" s="53"/>
      <c r="L21" s="66"/>
      <c r="M21" s="67"/>
      <c r="N21" s="57"/>
    </row>
    <row r="22" spans="1:14" s="3" customFormat="1" ht="25.5" customHeight="1" x14ac:dyDescent="0.15">
      <c r="A22" s="9"/>
      <c r="B22" s="46"/>
      <c r="C22" s="50"/>
      <c r="D22" s="9"/>
      <c r="E22" s="44"/>
      <c r="F22" s="44"/>
      <c r="G22" s="44"/>
      <c r="H22" s="44"/>
      <c r="I22" s="44"/>
      <c r="J22" s="44"/>
      <c r="K22" s="44"/>
      <c r="L22" s="65"/>
      <c r="M22" s="64"/>
      <c r="N22" s="9"/>
    </row>
    <row r="23" spans="1:14" s="3" customFormat="1" ht="25.5" customHeight="1" x14ac:dyDescent="0.25">
      <c r="A23" s="9"/>
      <c r="B23" s="46"/>
      <c r="C23" s="81" t="s">
        <v>93</v>
      </c>
      <c r="E23" s="99" t="s">
        <v>85</v>
      </c>
      <c r="F23" s="100"/>
      <c r="G23" s="44"/>
      <c r="H23" s="44"/>
      <c r="I23" s="44"/>
      <c r="J23" s="44"/>
      <c r="K23" s="44"/>
      <c r="L23" s="65"/>
      <c r="M23" s="64"/>
      <c r="N23" s="9"/>
    </row>
    <row r="24" spans="1:14" s="3" customFormat="1" ht="38.25" customHeight="1" x14ac:dyDescent="0.15">
      <c r="A24" s="9"/>
      <c r="B24" s="62" t="s">
        <v>48</v>
      </c>
      <c r="C24" s="78" t="s">
        <v>80</v>
      </c>
      <c r="D24" s="9"/>
      <c r="E24" s="80"/>
      <c r="F24" s="49" t="s">
        <v>40</v>
      </c>
      <c r="G24" s="44"/>
      <c r="H24" s="44"/>
      <c r="I24" s="44"/>
      <c r="J24" s="44"/>
      <c r="K24" s="44"/>
      <c r="L24" s="63">
        <f>6700*E24</f>
        <v>0</v>
      </c>
      <c r="M24" s="64" t="s">
        <v>51</v>
      </c>
      <c r="N24" s="9"/>
    </row>
    <row r="25" spans="1:14" s="58" customFormat="1" ht="22.5" customHeight="1" x14ac:dyDescent="0.15">
      <c r="A25" s="57"/>
      <c r="B25" s="47" t="s">
        <v>62</v>
      </c>
      <c r="C25" s="47"/>
      <c r="D25" s="43"/>
      <c r="E25" s="54"/>
      <c r="F25" s="53"/>
      <c r="G25" s="53"/>
      <c r="H25" s="53"/>
      <c r="I25" s="53"/>
      <c r="J25" s="53"/>
      <c r="K25" s="53"/>
      <c r="L25" s="66"/>
      <c r="M25" s="67"/>
      <c r="N25" s="57"/>
    </row>
    <row r="26" spans="1:14" s="3" customFormat="1" ht="38.25" customHeight="1" thickBot="1" x14ac:dyDescent="0.2">
      <c r="A26" s="9"/>
      <c r="B26" s="46"/>
      <c r="C26" s="47"/>
      <c r="D26" s="52"/>
      <c r="E26" s="54"/>
      <c r="F26" s="44"/>
      <c r="G26" s="44"/>
      <c r="H26" s="44"/>
      <c r="I26" s="44"/>
      <c r="J26" s="68" t="s">
        <v>38</v>
      </c>
      <c r="K26" s="124">
        <f>L16+L20+L24</f>
        <v>0</v>
      </c>
      <c r="L26" s="125"/>
      <c r="M26" s="64" t="s">
        <v>51</v>
      </c>
      <c r="N26" s="9"/>
    </row>
    <row r="27" spans="1:14" s="3" customFormat="1" ht="25.5" customHeight="1" thickTop="1" x14ac:dyDescent="0.15">
      <c r="A27" s="9"/>
      <c r="B27" s="43"/>
      <c r="C27" s="44"/>
      <c r="D27" s="44"/>
      <c r="E27" s="44"/>
      <c r="F27" s="44"/>
      <c r="G27" s="44"/>
      <c r="H27" s="44"/>
      <c r="I27" s="53" t="s">
        <v>52</v>
      </c>
      <c r="J27" s="9"/>
      <c r="K27" s="9"/>
      <c r="L27" s="41"/>
      <c r="M27" s="41"/>
      <c r="N27" s="9"/>
    </row>
    <row r="28" spans="1:14" s="3" customFormat="1" ht="25.5" customHeight="1" x14ac:dyDescent="0.15">
      <c r="A28" s="9"/>
      <c r="B28" s="43"/>
      <c r="C28" s="44"/>
      <c r="D28" s="44"/>
      <c r="E28" s="44"/>
      <c r="F28" s="44"/>
      <c r="G28" s="44"/>
      <c r="H28" s="44"/>
      <c r="I28" s="61" t="s">
        <v>55</v>
      </c>
      <c r="J28" s="9"/>
      <c r="K28" s="9"/>
      <c r="L28" s="41"/>
      <c r="M28" s="41"/>
      <c r="N28" s="9"/>
    </row>
    <row r="29" spans="1:14" s="3" customFormat="1" ht="25.5" customHeight="1" x14ac:dyDescent="0.15">
      <c r="A29" s="9"/>
      <c r="B29" s="43"/>
      <c r="C29" s="44"/>
      <c r="D29" s="44"/>
      <c r="E29" s="44"/>
      <c r="F29" s="44"/>
      <c r="G29" s="44"/>
      <c r="H29" s="44"/>
      <c r="I29" s="44"/>
      <c r="J29" s="42"/>
      <c r="K29" s="42"/>
      <c r="L29" s="41"/>
      <c r="M29" s="41"/>
      <c r="N29" s="9"/>
    </row>
    <row r="30" spans="1:14" s="3" customFormat="1" ht="25.5" customHeight="1" x14ac:dyDescent="0.15">
      <c r="A30" s="9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s="2" customFormat="1" ht="25.5" customHeight="1" x14ac:dyDescent="0.15">
      <c r="A31" s="14"/>
      <c r="B31" s="21" t="s">
        <v>65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2" customFormat="1" ht="25.5" customHeight="1" x14ac:dyDescent="0.15">
      <c r="A32" s="14"/>
      <c r="B32" s="111" t="s">
        <v>22</v>
      </c>
      <c r="C32" s="112"/>
      <c r="D32" s="111" t="s">
        <v>24</v>
      </c>
      <c r="E32" s="112"/>
      <c r="F32" s="111" t="s">
        <v>54</v>
      </c>
      <c r="G32" s="113"/>
      <c r="H32" s="113"/>
      <c r="I32" s="113"/>
      <c r="J32" s="113"/>
      <c r="K32" s="113"/>
      <c r="L32" s="113"/>
      <c r="M32" s="112"/>
      <c r="N32" s="14"/>
    </row>
    <row r="33" spans="1:14" s="2" customFormat="1" ht="25.5" customHeight="1" x14ac:dyDescent="0.15">
      <c r="A33" s="14"/>
      <c r="B33" s="115">
        <v>1</v>
      </c>
      <c r="C33" s="116"/>
      <c r="D33" s="115">
        <v>1</v>
      </c>
      <c r="E33" s="116"/>
      <c r="F33" s="115">
        <v>1</v>
      </c>
      <c r="G33" s="121"/>
      <c r="H33" s="121"/>
      <c r="I33" s="121"/>
      <c r="J33" s="121"/>
      <c r="K33" s="121"/>
      <c r="L33" s="121"/>
      <c r="M33" s="116"/>
      <c r="N33" s="14"/>
    </row>
    <row r="34" spans="1:14" s="2" customFormat="1" ht="25.5" customHeight="1" x14ac:dyDescent="0.15">
      <c r="A34" s="14"/>
      <c r="B34" s="117"/>
      <c r="C34" s="118"/>
      <c r="D34" s="117"/>
      <c r="E34" s="118"/>
      <c r="F34" s="117"/>
      <c r="G34" s="122"/>
      <c r="H34" s="122"/>
      <c r="I34" s="122"/>
      <c r="J34" s="122"/>
      <c r="K34" s="122"/>
      <c r="L34" s="122"/>
      <c r="M34" s="118"/>
      <c r="N34" s="14"/>
    </row>
    <row r="35" spans="1:14" s="5" customFormat="1" ht="25.5" customHeight="1" x14ac:dyDescent="0.15">
      <c r="A35" s="17"/>
      <c r="B35" s="119"/>
      <c r="C35" s="120"/>
      <c r="D35" s="119"/>
      <c r="E35" s="120"/>
      <c r="F35" s="119"/>
      <c r="G35" s="123"/>
      <c r="H35" s="123"/>
      <c r="I35" s="123"/>
      <c r="J35" s="123"/>
      <c r="K35" s="123"/>
      <c r="L35" s="123"/>
      <c r="M35" s="120"/>
      <c r="N35" s="17"/>
    </row>
    <row r="36" spans="1:14" s="5" customFormat="1" ht="36" customHeight="1" x14ac:dyDescent="0.15">
      <c r="A36" s="1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17"/>
    </row>
    <row r="37" spans="1:14" s="5" customFormat="1" ht="25.5" customHeight="1" x14ac:dyDescent="0.15">
      <c r="A37" s="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7"/>
      <c r="N37" s="17"/>
    </row>
    <row r="38" spans="1:14" s="2" customFormat="1" ht="25.5" customHeight="1" x14ac:dyDescent="0.15">
      <c r="A38" s="14"/>
      <c r="B38" s="21" t="s">
        <v>66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s="7" customFormat="1" ht="25.5" customHeight="1" x14ac:dyDescent="0.15">
      <c r="A39" s="19"/>
      <c r="B39" s="111" t="s">
        <v>22</v>
      </c>
      <c r="C39" s="112"/>
      <c r="D39" s="111" t="s">
        <v>24</v>
      </c>
      <c r="E39" s="112"/>
      <c r="F39" s="111" t="s">
        <v>49</v>
      </c>
      <c r="G39" s="113"/>
      <c r="H39" s="113"/>
      <c r="I39" s="113"/>
      <c r="J39" s="113"/>
      <c r="K39" s="113"/>
      <c r="L39" s="113"/>
      <c r="M39" s="112"/>
      <c r="N39" s="55"/>
    </row>
    <row r="40" spans="1:14" s="6" customFormat="1" ht="25.5" customHeight="1" x14ac:dyDescent="0.15">
      <c r="A40" s="18"/>
      <c r="B40" s="114">
        <v>1</v>
      </c>
      <c r="C40" s="114"/>
      <c r="D40" s="114">
        <v>1</v>
      </c>
      <c r="E40" s="114"/>
      <c r="F40" s="82">
        <v>1</v>
      </c>
      <c r="G40" s="83"/>
      <c r="H40" s="83"/>
      <c r="I40" s="83"/>
      <c r="J40" s="83"/>
      <c r="K40" s="83"/>
      <c r="L40" s="83"/>
      <c r="M40" s="84"/>
      <c r="N40" s="17"/>
    </row>
    <row r="41" spans="1:14" s="6" customFormat="1" ht="25.5" customHeight="1" x14ac:dyDescent="0.15">
      <c r="A41" s="18"/>
      <c r="B41" s="114"/>
      <c r="C41" s="114"/>
      <c r="D41" s="114"/>
      <c r="E41" s="114"/>
      <c r="F41" s="85">
        <v>1</v>
      </c>
      <c r="G41" s="86"/>
      <c r="H41" s="86"/>
      <c r="I41" s="86"/>
      <c r="J41" s="86"/>
      <c r="K41" s="86"/>
      <c r="L41" s="86"/>
      <c r="M41" s="87"/>
      <c r="N41" s="17"/>
    </row>
    <row r="42" spans="1:14" s="6" customFormat="1" ht="25.5" customHeight="1" x14ac:dyDescent="0.15">
      <c r="A42" s="18"/>
      <c r="B42" s="114"/>
      <c r="C42" s="114"/>
      <c r="D42" s="114"/>
      <c r="E42" s="114"/>
      <c r="F42" s="85"/>
      <c r="G42" s="86"/>
      <c r="H42" s="86"/>
      <c r="I42" s="86"/>
      <c r="J42" s="86"/>
      <c r="K42" s="86"/>
      <c r="L42" s="86"/>
      <c r="M42" s="87"/>
      <c r="N42" s="17"/>
    </row>
    <row r="43" spans="1:14" s="6" customFormat="1" ht="25.5" customHeight="1" x14ac:dyDescent="0.15">
      <c r="A43" s="18"/>
      <c r="B43" s="114"/>
      <c r="C43" s="114"/>
      <c r="D43" s="114"/>
      <c r="E43" s="114"/>
      <c r="F43" s="88"/>
      <c r="G43" s="89"/>
      <c r="H43" s="89"/>
      <c r="I43" s="89"/>
      <c r="J43" s="89"/>
      <c r="K43" s="89"/>
      <c r="L43" s="89"/>
      <c r="M43" s="90"/>
      <c r="N43" s="17"/>
    </row>
    <row r="44" spans="1:14" s="2" customFormat="1" ht="25.5" customHeight="1" x14ac:dyDescent="0.15">
      <c r="A44" s="14"/>
      <c r="B44" s="14"/>
      <c r="C44" s="2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s="2" customFormat="1" ht="25.5" customHeight="1" x14ac:dyDescent="0.15">
      <c r="A45" s="14"/>
      <c r="B45" s="14"/>
      <c r="C45" s="2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s="2" customFormat="1" ht="25.5" customHeight="1" x14ac:dyDescent="0.15">
      <c r="A46" s="14"/>
      <c r="B46" s="14"/>
      <c r="C46" s="2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25.5" customHeight="1" x14ac:dyDescent="0.15">
      <c r="A47" s="12"/>
      <c r="B47" s="17" t="s">
        <v>27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25.5" customHeight="1" x14ac:dyDescent="0.15">
      <c r="A48" s="12"/>
      <c r="B48" s="17" t="s">
        <v>26</v>
      </c>
      <c r="C48" s="17"/>
      <c r="D48" s="17" t="s">
        <v>25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25.5" customHeight="1" x14ac:dyDescent="0.15">
      <c r="A49" s="12"/>
      <c r="B49" s="103"/>
      <c r="C49" s="104"/>
      <c r="D49" s="105"/>
      <c r="E49" s="106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25.5" customHeight="1" x14ac:dyDescent="0.15">
      <c r="A50" s="12"/>
      <c r="B50" s="103"/>
      <c r="C50" s="104"/>
      <c r="D50" s="107"/>
      <c r="E50" s="108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25.5" customHeight="1" x14ac:dyDescent="0.15">
      <c r="A51" s="12"/>
      <c r="B51" s="103"/>
      <c r="C51" s="104"/>
      <c r="D51" s="109"/>
      <c r="E51" s="110"/>
      <c r="F51" s="17"/>
      <c r="G51" s="17"/>
      <c r="H51" s="17"/>
      <c r="I51" s="17"/>
      <c r="J51" s="17"/>
      <c r="K51" s="17"/>
      <c r="L51" s="17"/>
      <c r="M51" s="17"/>
      <c r="N51" s="17"/>
    </row>
    <row r="52" spans="1:14" s="2" customFormat="1" ht="18.75" customHeight="1" x14ac:dyDescent="0.15">
      <c r="A52" s="14"/>
      <c r="B52" s="15"/>
      <c r="C52" s="33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s="2" customFormat="1" ht="18.7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2" customFormat="1" ht="18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s="2" customFormat="1" ht="18.75" customHeight="1" x14ac:dyDescent="0.15">
      <c r="A55" s="14"/>
      <c r="B55" s="14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</sheetData>
  <sheetProtection algorithmName="SHA-512" hashValue="+L0r3LNXRCgDGJqg4eVWq54oXoRbKBJF14c4oTOM8BOm3qLGBaBty2cb+AVJ3ZRME4nrR21vBGKSHMXmci10ww==" saltValue="1SmfHRCObSFXSvC3/Cxrqw==" spinCount="100000" sheet="1" objects="1" scenarios="1"/>
  <protectedRanges>
    <protectedRange algorithmName="SHA-512" hashValue="7h0pGSpOQ/eiLw3JrRzIcKEJYSEvEx7Hd30SBeQuZdQr+3HTKPETFfYLBEgs+75MJ+h1NSeI18IuGHvj3PS6Kw==" saltValue="PbX12th0KJM6qBCibqjUUA==" spinCount="100000" sqref="L16" name="小計１"/>
  </protectedRanges>
  <mergeCells count="24">
    <mergeCell ref="B49:B51"/>
    <mergeCell ref="C49:C51"/>
    <mergeCell ref="D49:E51"/>
    <mergeCell ref="E23:F23"/>
    <mergeCell ref="B39:C39"/>
    <mergeCell ref="D39:E39"/>
    <mergeCell ref="F39:M39"/>
    <mergeCell ref="B40:C43"/>
    <mergeCell ref="D40:E43"/>
    <mergeCell ref="B32:C32"/>
    <mergeCell ref="D32:E32"/>
    <mergeCell ref="F32:M32"/>
    <mergeCell ref="B33:C35"/>
    <mergeCell ref="D33:E35"/>
    <mergeCell ref="F33:M35"/>
    <mergeCell ref="K26:L26"/>
    <mergeCell ref="F40:M40"/>
    <mergeCell ref="F41:M43"/>
    <mergeCell ref="B1:J1"/>
    <mergeCell ref="B4:J4"/>
    <mergeCell ref="I14:J15"/>
    <mergeCell ref="E19:F19"/>
    <mergeCell ref="G19:H19"/>
    <mergeCell ref="I19:J19"/>
  </mergeCells>
  <phoneticPr fontId="14"/>
  <printOptions horizontalCentered="1"/>
  <pageMargins left="0.23622047244094491" right="0.23622047244094491" top="0.55118110236220474" bottom="0.55118110236220474" header="0" footer="0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zoomScale="90" zoomScaleNormal="90" zoomScaleSheetLayoutView="90" workbookViewId="0">
      <selection activeCell="B4" sqref="B4:M4"/>
    </sheetView>
  </sheetViews>
  <sheetFormatPr defaultColWidth="9" defaultRowHeight="15.75" x14ac:dyDescent="0.15"/>
  <cols>
    <col min="1" max="1" width="2.5" style="8" customWidth="1"/>
    <col min="2" max="3" width="16" style="8" customWidth="1"/>
    <col min="4" max="4" width="6.875" style="8" customWidth="1"/>
    <col min="5" max="8" width="15.625" style="8" customWidth="1"/>
    <col min="9" max="11" width="12.625" style="8" customWidth="1"/>
    <col min="12" max="12" width="17.125" style="8" customWidth="1"/>
    <col min="13" max="13" width="11.5" style="8" customWidth="1"/>
    <col min="14" max="14" width="2.5" style="12" customWidth="1"/>
    <col min="15" max="16384" width="9" style="8"/>
  </cols>
  <sheetData>
    <row r="1" spans="1:14" customFormat="1" ht="108" customHeight="1" x14ac:dyDescent="0.15">
      <c r="A1" s="11"/>
      <c r="B1" s="91" t="s">
        <v>68</v>
      </c>
      <c r="C1" s="92"/>
      <c r="D1" s="92"/>
      <c r="E1" s="92"/>
      <c r="F1" s="92"/>
      <c r="G1" s="92"/>
      <c r="H1" s="92"/>
      <c r="I1" s="92"/>
      <c r="J1" s="93"/>
      <c r="K1" s="75"/>
      <c r="L1" s="40"/>
      <c r="M1" s="11"/>
      <c r="N1" s="12"/>
    </row>
    <row r="2" spans="1:14" customFormat="1" ht="16.5" customHeight="1" x14ac:dyDescent="0.15">
      <c r="A2" s="11"/>
      <c r="B2" s="17" t="s">
        <v>37</v>
      </c>
      <c r="C2" s="12"/>
      <c r="D2" s="12"/>
      <c r="E2" s="12"/>
      <c r="F2" s="13"/>
      <c r="G2" s="12"/>
      <c r="H2" s="11"/>
      <c r="I2" s="11"/>
      <c r="J2" s="11"/>
      <c r="K2" s="11"/>
      <c r="L2" s="11"/>
      <c r="M2" s="11"/>
      <c r="N2" s="12"/>
    </row>
    <row r="3" spans="1:14" s="3" customFormat="1" ht="18.75" customHeight="1" x14ac:dyDescent="0.15">
      <c r="A3" s="9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customFormat="1" ht="41.25" customHeight="1" x14ac:dyDescent="0.15">
      <c r="A4" s="11"/>
      <c r="B4" s="94" t="s">
        <v>94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"/>
    </row>
    <row r="5" spans="1:14" s="3" customFormat="1" ht="18.75" customHeight="1" x14ac:dyDescent="0.15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3" customFormat="1" ht="18.75" customHeight="1" x14ac:dyDescent="0.15">
      <c r="A6" s="9"/>
      <c r="B6" s="43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9"/>
    </row>
    <row r="7" spans="1:14" s="3" customFormat="1" ht="25.5" customHeight="1" x14ac:dyDescent="0.15">
      <c r="A7" s="9"/>
      <c r="B7" s="70" t="s">
        <v>67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9"/>
    </row>
    <row r="8" spans="1:14" s="3" customFormat="1" ht="25.5" customHeight="1" x14ac:dyDescent="0.15">
      <c r="A8" s="9"/>
      <c r="B8" s="70" t="s">
        <v>84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9"/>
    </row>
    <row r="9" spans="1:14" s="3" customFormat="1" ht="25.5" customHeight="1" x14ac:dyDescent="0.15">
      <c r="A9" s="9"/>
      <c r="B9" s="70" t="s">
        <v>71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9"/>
    </row>
    <row r="10" spans="1:14" s="3" customFormat="1" ht="25.5" customHeight="1" x14ac:dyDescent="0.15">
      <c r="A10" s="9"/>
      <c r="B10" s="70" t="s">
        <v>82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9"/>
    </row>
    <row r="11" spans="1:14" s="3" customFormat="1" ht="25.5" customHeight="1" x14ac:dyDescent="0.15">
      <c r="A11" s="9"/>
      <c r="B11" s="70" t="s">
        <v>83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9"/>
    </row>
    <row r="12" spans="1:14" s="3" customFormat="1" ht="25.5" customHeight="1" x14ac:dyDescent="0.15">
      <c r="A12" s="9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3" customFormat="1" ht="18.75" customHeight="1" x14ac:dyDescent="0.15">
      <c r="A13" s="9"/>
      <c r="B13" s="43" t="s">
        <v>39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s="3" customFormat="1" ht="25.5" customHeight="1" x14ac:dyDescent="0.15">
      <c r="A14" s="9"/>
      <c r="B14" s="45"/>
      <c r="C14" s="44"/>
      <c r="D14" s="9"/>
      <c r="E14" s="60" t="s">
        <v>42</v>
      </c>
      <c r="F14" s="60" t="s">
        <v>43</v>
      </c>
      <c r="G14" s="60" t="s">
        <v>44</v>
      </c>
      <c r="H14" s="60" t="s">
        <v>45</v>
      </c>
      <c r="I14" s="95" t="s">
        <v>46</v>
      </c>
      <c r="J14" s="96"/>
      <c r="K14" s="44"/>
      <c r="L14" s="44"/>
      <c r="M14" s="44"/>
      <c r="N14" s="44"/>
    </row>
    <row r="15" spans="1:14" s="3" customFormat="1" ht="25.5" customHeight="1" x14ac:dyDescent="0.25">
      <c r="A15" s="9"/>
      <c r="B15" s="45"/>
      <c r="C15" s="74"/>
      <c r="D15" s="74"/>
      <c r="E15" s="59" t="s">
        <v>57</v>
      </c>
      <c r="F15" s="59" t="s">
        <v>58</v>
      </c>
      <c r="G15" s="59" t="s">
        <v>59</v>
      </c>
      <c r="H15" s="59" t="s">
        <v>60</v>
      </c>
      <c r="I15" s="97"/>
      <c r="J15" s="98"/>
      <c r="K15" s="44"/>
      <c r="L15" s="44"/>
      <c r="M15" s="44"/>
      <c r="N15" s="44"/>
    </row>
    <row r="16" spans="1:14" s="3" customFormat="1" ht="38.25" customHeight="1" x14ac:dyDescent="0.15">
      <c r="A16" s="9"/>
      <c r="B16" s="62" t="s">
        <v>63</v>
      </c>
      <c r="C16" s="78" t="s">
        <v>88</v>
      </c>
      <c r="D16" s="9"/>
      <c r="E16" s="79"/>
      <c r="F16" s="79"/>
      <c r="G16" s="79"/>
      <c r="H16" s="79"/>
      <c r="I16" s="48">
        <f>SUM(E16:H16)</f>
        <v>0</v>
      </c>
      <c r="J16" s="49" t="s">
        <v>41</v>
      </c>
      <c r="K16" s="44"/>
      <c r="L16" s="63">
        <f>1900*I16</f>
        <v>0</v>
      </c>
      <c r="M16" s="64" t="s">
        <v>51</v>
      </c>
      <c r="N16" s="9"/>
    </row>
    <row r="17" spans="1:14" s="58" customFormat="1" ht="22.5" customHeight="1" x14ac:dyDescent="0.15">
      <c r="A17" s="57"/>
      <c r="B17" s="56" t="s">
        <v>72</v>
      </c>
      <c r="C17" s="47"/>
      <c r="D17" s="57"/>
      <c r="E17" s="43"/>
      <c r="F17" s="54"/>
      <c r="G17" s="51"/>
      <c r="H17" s="53"/>
      <c r="I17" s="53"/>
      <c r="J17" s="53"/>
      <c r="K17" s="53"/>
      <c r="L17" s="66"/>
      <c r="M17" s="67"/>
      <c r="N17" s="57"/>
    </row>
    <row r="18" spans="1:14" s="3" customFormat="1" ht="25.5" customHeight="1" x14ac:dyDescent="0.15">
      <c r="A18" s="9"/>
      <c r="B18" s="46"/>
      <c r="C18" s="50"/>
      <c r="D18" s="9"/>
      <c r="E18" s="44"/>
      <c r="F18" s="44"/>
      <c r="G18" s="44"/>
      <c r="H18" s="44"/>
      <c r="I18" s="44"/>
      <c r="J18" s="44"/>
      <c r="K18" s="44"/>
      <c r="L18" s="65"/>
      <c r="M18" s="64"/>
      <c r="N18" s="9"/>
    </row>
    <row r="19" spans="1:14" s="3" customFormat="1" ht="25.5" customHeight="1" x14ac:dyDescent="0.25">
      <c r="A19" s="9"/>
      <c r="B19" s="45"/>
      <c r="D19" s="74"/>
      <c r="E19" s="99" t="s">
        <v>70</v>
      </c>
      <c r="F19" s="100"/>
      <c r="G19" s="99" t="s">
        <v>69</v>
      </c>
      <c r="H19" s="100"/>
      <c r="I19" s="101" t="s">
        <v>46</v>
      </c>
      <c r="J19" s="102"/>
      <c r="K19" s="44"/>
      <c r="L19" s="44"/>
      <c r="M19" s="44"/>
      <c r="N19" s="44"/>
    </row>
    <row r="20" spans="1:14" s="3" customFormat="1" ht="38.25" customHeight="1" x14ac:dyDescent="0.15">
      <c r="A20" s="9"/>
      <c r="B20" s="62" t="s">
        <v>47</v>
      </c>
      <c r="C20" s="78" t="s">
        <v>89</v>
      </c>
      <c r="D20" s="9"/>
      <c r="E20" s="80"/>
      <c r="F20" s="49" t="s">
        <v>40</v>
      </c>
      <c r="G20" s="80"/>
      <c r="H20" s="49" t="s">
        <v>40</v>
      </c>
      <c r="I20" s="48">
        <f>E20+G20</f>
        <v>0</v>
      </c>
      <c r="J20" s="49" t="s">
        <v>41</v>
      </c>
      <c r="K20" s="44"/>
      <c r="L20" s="63">
        <f>3900*I20</f>
        <v>0</v>
      </c>
      <c r="M20" s="64" t="s">
        <v>51</v>
      </c>
      <c r="N20" s="9"/>
    </row>
    <row r="21" spans="1:14" s="58" customFormat="1" ht="22.5" customHeight="1" x14ac:dyDescent="0.15">
      <c r="A21" s="57"/>
      <c r="B21" s="47" t="s">
        <v>86</v>
      </c>
      <c r="C21" s="47"/>
      <c r="D21" s="57"/>
      <c r="E21" s="43"/>
      <c r="F21" s="54"/>
      <c r="G21" s="51"/>
      <c r="H21" s="53"/>
      <c r="I21" s="57"/>
      <c r="J21" s="57"/>
      <c r="K21" s="53"/>
      <c r="L21" s="66"/>
      <c r="M21" s="67"/>
      <c r="N21" s="57"/>
    </row>
    <row r="22" spans="1:14" s="3" customFormat="1" ht="25.5" customHeight="1" x14ac:dyDescent="0.15">
      <c r="A22" s="9"/>
      <c r="B22" s="46"/>
      <c r="C22" s="50"/>
      <c r="D22" s="9"/>
      <c r="E22" s="44"/>
      <c r="F22" s="44"/>
      <c r="G22" s="44"/>
      <c r="H22" s="44"/>
      <c r="I22" s="44"/>
      <c r="J22" s="44"/>
      <c r="K22" s="44"/>
      <c r="L22" s="65"/>
      <c r="M22" s="64"/>
      <c r="N22" s="9"/>
    </row>
    <row r="23" spans="1:14" s="3" customFormat="1" ht="25.5" customHeight="1" x14ac:dyDescent="0.25">
      <c r="A23" s="9"/>
      <c r="B23" s="46"/>
      <c r="D23" s="74"/>
      <c r="E23" s="99" t="s">
        <v>85</v>
      </c>
      <c r="F23" s="100"/>
      <c r="G23" s="44"/>
      <c r="H23" s="44"/>
      <c r="I23" s="44"/>
      <c r="J23" s="44"/>
      <c r="K23" s="44"/>
      <c r="L23" s="65"/>
      <c r="M23" s="64"/>
      <c r="N23" s="9"/>
    </row>
    <row r="24" spans="1:14" s="3" customFormat="1" ht="38.25" customHeight="1" x14ac:dyDescent="0.15">
      <c r="A24" s="9"/>
      <c r="B24" s="62" t="s">
        <v>48</v>
      </c>
      <c r="C24" s="78" t="s">
        <v>90</v>
      </c>
      <c r="D24" s="9"/>
      <c r="E24" s="80"/>
      <c r="F24" s="49" t="s">
        <v>40</v>
      </c>
      <c r="G24" s="44"/>
      <c r="H24" s="44"/>
      <c r="I24" s="44"/>
      <c r="J24" s="44"/>
      <c r="K24" s="44"/>
      <c r="L24" s="63">
        <f>7900*E24</f>
        <v>0</v>
      </c>
      <c r="M24" s="64" t="s">
        <v>51</v>
      </c>
      <c r="N24" s="9"/>
    </row>
    <row r="25" spans="1:14" s="58" customFormat="1" ht="22.5" customHeight="1" x14ac:dyDescent="0.15">
      <c r="A25" s="57"/>
      <c r="B25" s="47" t="s">
        <v>62</v>
      </c>
      <c r="C25" s="47"/>
      <c r="D25" s="43"/>
      <c r="E25" s="54"/>
      <c r="F25" s="53"/>
      <c r="G25" s="53"/>
      <c r="H25" s="53"/>
      <c r="I25" s="53"/>
      <c r="J25" s="53"/>
      <c r="K25" s="53"/>
      <c r="L25" s="66"/>
      <c r="M25" s="67"/>
      <c r="N25" s="57"/>
    </row>
    <row r="26" spans="1:14" s="3" customFormat="1" ht="38.25" customHeight="1" thickBot="1" x14ac:dyDescent="0.2">
      <c r="A26" s="9"/>
      <c r="B26" s="46"/>
      <c r="C26" s="47"/>
      <c r="D26" s="52"/>
      <c r="E26" s="54"/>
      <c r="F26" s="44"/>
      <c r="G26" s="44"/>
      <c r="H26" s="44"/>
      <c r="I26" s="44"/>
      <c r="J26" s="68" t="s">
        <v>38</v>
      </c>
      <c r="K26" s="124">
        <f>L16+L20+L24</f>
        <v>0</v>
      </c>
      <c r="L26" s="125"/>
      <c r="M26" s="64" t="s">
        <v>51</v>
      </c>
      <c r="N26" s="9"/>
    </row>
    <row r="27" spans="1:14" s="3" customFormat="1" ht="25.5" customHeight="1" thickTop="1" x14ac:dyDescent="0.15">
      <c r="A27" s="9"/>
      <c r="B27" s="43"/>
      <c r="C27" s="44"/>
      <c r="D27" s="44"/>
      <c r="E27" s="44"/>
      <c r="F27" s="44"/>
      <c r="G27" s="44"/>
      <c r="H27" s="44"/>
      <c r="I27" s="53" t="s">
        <v>52</v>
      </c>
      <c r="J27" s="9"/>
      <c r="K27" s="9"/>
      <c r="L27" s="41"/>
      <c r="M27" s="41"/>
      <c r="N27" s="9"/>
    </row>
    <row r="28" spans="1:14" s="3" customFormat="1" ht="25.5" customHeight="1" x14ac:dyDescent="0.15">
      <c r="A28" s="9"/>
      <c r="B28" s="43"/>
      <c r="C28" s="44"/>
      <c r="D28" s="44"/>
      <c r="E28" s="44"/>
      <c r="F28" s="44"/>
      <c r="G28" s="44"/>
      <c r="H28" s="44"/>
      <c r="I28" s="61" t="s">
        <v>55</v>
      </c>
      <c r="J28" s="9"/>
      <c r="K28" s="9"/>
      <c r="L28" s="41"/>
      <c r="M28" s="41"/>
      <c r="N28" s="9"/>
    </row>
    <row r="29" spans="1:14" s="3" customFormat="1" ht="25.5" customHeight="1" x14ac:dyDescent="0.15">
      <c r="A29" s="9"/>
      <c r="B29" s="43"/>
      <c r="C29" s="44"/>
      <c r="D29" s="44"/>
      <c r="E29" s="44"/>
      <c r="F29" s="44"/>
      <c r="G29" s="44"/>
      <c r="H29" s="44"/>
      <c r="I29" s="44"/>
      <c r="J29" s="42"/>
      <c r="K29" s="42"/>
      <c r="L29" s="41"/>
      <c r="M29" s="41"/>
      <c r="N29" s="9"/>
    </row>
    <row r="30" spans="1:14" s="3" customFormat="1" ht="25.5" customHeight="1" x14ac:dyDescent="0.15">
      <c r="A30" s="9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s="2" customFormat="1" ht="25.5" customHeight="1" x14ac:dyDescent="0.15">
      <c r="A31" s="14"/>
      <c r="B31" s="21" t="s">
        <v>65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2" customFormat="1" ht="25.5" customHeight="1" x14ac:dyDescent="0.15">
      <c r="A32" s="14"/>
      <c r="B32" s="111" t="s">
        <v>22</v>
      </c>
      <c r="C32" s="112"/>
      <c r="D32" s="111" t="s">
        <v>24</v>
      </c>
      <c r="E32" s="112"/>
      <c r="F32" s="111" t="s">
        <v>54</v>
      </c>
      <c r="G32" s="113"/>
      <c r="H32" s="113"/>
      <c r="I32" s="113"/>
      <c r="J32" s="113"/>
      <c r="K32" s="113"/>
      <c r="L32" s="113"/>
      <c r="M32" s="112"/>
      <c r="N32" s="14"/>
    </row>
    <row r="33" spans="1:14" s="2" customFormat="1" ht="25.5" customHeight="1" x14ac:dyDescent="0.15">
      <c r="A33" s="14"/>
      <c r="B33" s="115"/>
      <c r="C33" s="116"/>
      <c r="D33" s="115"/>
      <c r="E33" s="116"/>
      <c r="F33" s="115"/>
      <c r="G33" s="121"/>
      <c r="H33" s="121"/>
      <c r="I33" s="121"/>
      <c r="J33" s="121"/>
      <c r="K33" s="121"/>
      <c r="L33" s="121"/>
      <c r="M33" s="116"/>
      <c r="N33" s="14"/>
    </row>
    <row r="34" spans="1:14" s="2" customFormat="1" ht="25.5" customHeight="1" x14ac:dyDescent="0.15">
      <c r="A34" s="14"/>
      <c r="B34" s="117"/>
      <c r="C34" s="118"/>
      <c r="D34" s="117"/>
      <c r="E34" s="118"/>
      <c r="F34" s="117"/>
      <c r="G34" s="122"/>
      <c r="H34" s="122"/>
      <c r="I34" s="122"/>
      <c r="J34" s="122"/>
      <c r="K34" s="122"/>
      <c r="L34" s="122"/>
      <c r="M34" s="118"/>
      <c r="N34" s="14"/>
    </row>
    <row r="35" spans="1:14" s="5" customFormat="1" ht="25.5" customHeight="1" x14ac:dyDescent="0.15">
      <c r="A35" s="17"/>
      <c r="B35" s="119"/>
      <c r="C35" s="120"/>
      <c r="D35" s="119"/>
      <c r="E35" s="120"/>
      <c r="F35" s="119"/>
      <c r="G35" s="123"/>
      <c r="H35" s="123"/>
      <c r="I35" s="123"/>
      <c r="J35" s="123"/>
      <c r="K35" s="123"/>
      <c r="L35" s="123"/>
      <c r="M35" s="120"/>
      <c r="N35" s="17"/>
    </row>
    <row r="36" spans="1:14" s="5" customFormat="1" ht="36" customHeight="1" x14ac:dyDescent="0.15">
      <c r="A36" s="17"/>
      <c r="B36" s="23"/>
      <c r="C36" s="23"/>
      <c r="D36" s="23"/>
      <c r="E36" s="23"/>
      <c r="F36" s="23"/>
      <c r="G36" s="23"/>
      <c r="H36" s="23"/>
      <c r="I36" s="23"/>
      <c r="J36" s="23"/>
      <c r="K36" s="71"/>
      <c r="L36" s="23"/>
      <c r="M36" s="23"/>
      <c r="N36" s="17"/>
    </row>
    <row r="37" spans="1:14" s="5" customFormat="1" ht="25.5" customHeight="1" x14ac:dyDescent="0.15">
      <c r="A37" s="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7"/>
      <c r="N37" s="17"/>
    </row>
    <row r="38" spans="1:14" s="2" customFormat="1" ht="25.5" customHeight="1" x14ac:dyDescent="0.15">
      <c r="A38" s="14"/>
      <c r="B38" s="21" t="s">
        <v>66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s="7" customFormat="1" ht="25.5" customHeight="1" x14ac:dyDescent="0.15">
      <c r="A39" s="19"/>
      <c r="B39" s="111" t="s">
        <v>22</v>
      </c>
      <c r="C39" s="112"/>
      <c r="D39" s="111" t="s">
        <v>24</v>
      </c>
      <c r="E39" s="112"/>
      <c r="F39" s="111" t="s">
        <v>49</v>
      </c>
      <c r="G39" s="113"/>
      <c r="H39" s="113"/>
      <c r="I39" s="113"/>
      <c r="J39" s="113"/>
      <c r="K39" s="113"/>
      <c r="L39" s="113"/>
      <c r="M39" s="112"/>
      <c r="N39" s="55"/>
    </row>
    <row r="40" spans="1:14" s="6" customFormat="1" ht="25.5" customHeight="1" x14ac:dyDescent="0.15">
      <c r="A40" s="18"/>
      <c r="B40" s="114"/>
      <c r="C40" s="114"/>
      <c r="D40" s="114"/>
      <c r="E40" s="114"/>
      <c r="F40" s="82" t="s">
        <v>61</v>
      </c>
      <c r="G40" s="83"/>
      <c r="H40" s="83"/>
      <c r="I40" s="83"/>
      <c r="J40" s="83"/>
      <c r="K40" s="83"/>
      <c r="L40" s="83"/>
      <c r="M40" s="84"/>
      <c r="N40" s="17"/>
    </row>
    <row r="41" spans="1:14" s="6" customFormat="1" ht="25.5" customHeight="1" x14ac:dyDescent="0.15">
      <c r="A41" s="18"/>
      <c r="B41" s="114"/>
      <c r="C41" s="114"/>
      <c r="D41" s="114"/>
      <c r="E41" s="114"/>
      <c r="F41" s="126"/>
      <c r="G41" s="127"/>
      <c r="H41" s="127"/>
      <c r="I41" s="127"/>
      <c r="J41" s="127"/>
      <c r="K41" s="127"/>
      <c r="L41" s="127"/>
      <c r="M41" s="128"/>
      <c r="N41" s="17"/>
    </row>
    <row r="42" spans="1:14" s="6" customFormat="1" ht="25.5" customHeight="1" x14ac:dyDescent="0.15">
      <c r="A42" s="18"/>
      <c r="B42" s="114"/>
      <c r="C42" s="114"/>
      <c r="D42" s="114"/>
      <c r="E42" s="114"/>
      <c r="F42" s="126"/>
      <c r="G42" s="127"/>
      <c r="H42" s="127"/>
      <c r="I42" s="127"/>
      <c r="J42" s="127"/>
      <c r="K42" s="127"/>
      <c r="L42" s="127"/>
      <c r="M42" s="128"/>
      <c r="N42" s="17"/>
    </row>
    <row r="43" spans="1:14" s="6" customFormat="1" ht="25.5" customHeight="1" x14ac:dyDescent="0.15">
      <c r="A43" s="18"/>
      <c r="B43" s="114"/>
      <c r="C43" s="114"/>
      <c r="D43" s="114"/>
      <c r="E43" s="114"/>
      <c r="F43" s="129"/>
      <c r="G43" s="130"/>
      <c r="H43" s="130"/>
      <c r="I43" s="130"/>
      <c r="J43" s="130"/>
      <c r="K43" s="130"/>
      <c r="L43" s="130"/>
      <c r="M43" s="131"/>
      <c r="N43" s="17"/>
    </row>
    <row r="44" spans="1:14" s="2" customFormat="1" ht="25.5" customHeight="1" x14ac:dyDescent="0.15">
      <c r="A44" s="14"/>
      <c r="B44" s="14"/>
      <c r="C44" s="2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s="2" customFormat="1" ht="25.5" customHeight="1" x14ac:dyDescent="0.15">
      <c r="A45" s="14"/>
      <c r="B45" s="14"/>
      <c r="C45" s="2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s="2" customFormat="1" ht="25.5" customHeight="1" x14ac:dyDescent="0.15">
      <c r="A46" s="14"/>
      <c r="B46" s="14"/>
      <c r="C46" s="2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25.5" customHeight="1" x14ac:dyDescent="0.15">
      <c r="A47" s="12"/>
      <c r="B47" s="17" t="s">
        <v>27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25.5" customHeight="1" x14ac:dyDescent="0.15">
      <c r="A48" s="12"/>
      <c r="B48" s="17" t="s">
        <v>26</v>
      </c>
      <c r="C48" s="17"/>
      <c r="D48" s="17" t="s">
        <v>25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25.5" customHeight="1" x14ac:dyDescent="0.15">
      <c r="A49" s="12"/>
      <c r="B49" s="103"/>
      <c r="C49" s="104"/>
      <c r="D49" s="105"/>
      <c r="E49" s="106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25.5" customHeight="1" x14ac:dyDescent="0.15">
      <c r="A50" s="12"/>
      <c r="B50" s="103"/>
      <c r="C50" s="104"/>
      <c r="D50" s="107"/>
      <c r="E50" s="108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25.5" customHeight="1" x14ac:dyDescent="0.15">
      <c r="A51" s="12"/>
      <c r="B51" s="103"/>
      <c r="C51" s="104"/>
      <c r="D51" s="109"/>
      <c r="E51" s="110"/>
      <c r="F51" s="17"/>
      <c r="G51" s="17"/>
      <c r="H51" s="17"/>
      <c r="I51" s="17"/>
      <c r="J51" s="17"/>
      <c r="K51" s="17"/>
      <c r="L51" s="17"/>
      <c r="M51" s="17"/>
      <c r="N51" s="17"/>
    </row>
    <row r="52" spans="1:14" s="2" customFormat="1" ht="18.75" customHeight="1" x14ac:dyDescent="0.15">
      <c r="A52" s="14"/>
      <c r="B52" s="15"/>
      <c r="C52" s="33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s="2" customFormat="1" ht="18.7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2" customFormat="1" ht="18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s="2" customFormat="1" ht="18.75" customHeight="1" x14ac:dyDescent="0.15">
      <c r="A55" s="14"/>
      <c r="B55" s="14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</sheetData>
  <sheetProtection algorithmName="SHA-512" hashValue="SPx5l1JSZp8SELVRiJJO/UfmvCZIK0SeWBuG9ejzw4G2Mjq1Y0j3Ju2emrmyqlBP4vbUp9JfOvgliPXkRVd+eg==" saltValue="3gOOW2prPVIgiLXIJQn5Dg==" spinCount="100000" sheet="1" objects="1" scenarios="1"/>
  <protectedRanges>
    <protectedRange algorithmName="SHA-512" hashValue="7h0pGSpOQ/eiLw3JrRzIcKEJYSEvEx7Hd30SBeQuZdQr+3HTKPETFfYLBEgs+75MJ+h1NSeI18IuGHvj3PS6Kw==" saltValue="PbX12th0KJM6qBCibqjUUA==" spinCount="100000" sqref="L16" name="小計１"/>
  </protectedRanges>
  <mergeCells count="24">
    <mergeCell ref="B1:J1"/>
    <mergeCell ref="B32:C32"/>
    <mergeCell ref="D32:E32"/>
    <mergeCell ref="F32:M32"/>
    <mergeCell ref="I19:J19"/>
    <mergeCell ref="G19:H19"/>
    <mergeCell ref="E19:F19"/>
    <mergeCell ref="I14:J15"/>
    <mergeCell ref="E23:F23"/>
    <mergeCell ref="K26:L26"/>
    <mergeCell ref="B4:M4"/>
    <mergeCell ref="B49:B51"/>
    <mergeCell ref="C49:C51"/>
    <mergeCell ref="B33:C35"/>
    <mergeCell ref="D33:E35"/>
    <mergeCell ref="B39:C39"/>
    <mergeCell ref="D39:E39"/>
    <mergeCell ref="D49:E51"/>
    <mergeCell ref="F39:M39"/>
    <mergeCell ref="F33:M35"/>
    <mergeCell ref="B40:C43"/>
    <mergeCell ref="D40:E43"/>
    <mergeCell ref="F40:M40"/>
    <mergeCell ref="F41:M43"/>
  </mergeCells>
  <phoneticPr fontId="14"/>
  <printOptions horizontalCentered="1"/>
  <pageMargins left="0.23622047244094491" right="0.23622047244094491" top="0.55118110236220474" bottom="0.55118110236220474" header="0" footer="0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="90" zoomScaleNormal="90" zoomScaleSheetLayoutView="90" workbookViewId="0">
      <selection activeCell="F2" sqref="F1:F2"/>
    </sheetView>
  </sheetViews>
  <sheetFormatPr defaultColWidth="9" defaultRowHeight="15.75" x14ac:dyDescent="0.15"/>
  <cols>
    <col min="1" max="1" width="3.625" style="8" customWidth="1"/>
    <col min="2" max="2" width="10.75" style="8" customWidth="1"/>
    <col min="3" max="15" width="11.25" style="8" customWidth="1"/>
    <col min="16" max="16384" width="9" style="8"/>
  </cols>
  <sheetData>
    <row r="1" spans="1:15" ht="25.5" customHeight="1" x14ac:dyDescent="0.15">
      <c r="A1" s="37" t="s">
        <v>53</v>
      </c>
      <c r="B1" s="22"/>
      <c r="C1" s="22"/>
      <c r="D1" s="22"/>
      <c r="E1" s="2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8" customHeight="1" x14ac:dyDescent="0.15">
      <c r="A2" s="37"/>
      <c r="B2" s="22"/>
      <c r="C2" s="22"/>
      <c r="D2" s="22"/>
      <c r="E2" s="2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2" customFormat="1" ht="18.75" customHeight="1" x14ac:dyDescent="0.15">
      <c r="A3" s="14"/>
      <c r="B3" s="15" t="s">
        <v>73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2" customFormat="1" ht="18.75" customHeight="1" x14ac:dyDescent="0.15">
      <c r="A4" s="14"/>
      <c r="B4" s="15" t="s">
        <v>74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s="2" customFormat="1" ht="18.75" customHeight="1" x14ac:dyDescent="0.15">
      <c r="A5" s="14"/>
      <c r="B5" s="15" t="s">
        <v>87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" customFormat="1" ht="18.75" customHeight="1" x14ac:dyDescent="0.15">
      <c r="A6" s="14"/>
      <c r="B6" s="29" t="s">
        <v>75</v>
      </c>
      <c r="C6" s="72" t="s">
        <v>77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s="2" customFormat="1" ht="18.75" customHeight="1" x14ac:dyDescent="0.15">
      <c r="A7" s="14"/>
      <c r="B7" s="29" t="s">
        <v>76</v>
      </c>
      <c r="C7" s="72" t="s">
        <v>78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s="2" customFormat="1" ht="18.75" customHeight="1" x14ac:dyDescent="0.15">
      <c r="A8" s="14"/>
      <c r="B8" s="1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s="2" customFormat="1" ht="18.75" customHeight="1" x14ac:dyDescent="0.15">
      <c r="A9" s="14"/>
      <c r="B9" s="16"/>
      <c r="C9" s="1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2" customFormat="1" ht="18.75" customHeight="1" x14ac:dyDescent="0.15">
      <c r="A10" s="14"/>
      <c r="B10" s="15" t="s">
        <v>28</v>
      </c>
      <c r="C10" s="1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4"/>
    </row>
    <row r="11" spans="1:15" s="1" customFormat="1" ht="18.75" customHeight="1" x14ac:dyDescent="0.15">
      <c r="A11" s="23"/>
      <c r="B11" s="23"/>
      <c r="C11" s="20" t="s">
        <v>0</v>
      </c>
      <c r="D11" s="20" t="s">
        <v>1</v>
      </c>
      <c r="E11" s="20" t="s">
        <v>2</v>
      </c>
      <c r="F11" s="132" t="s">
        <v>3</v>
      </c>
      <c r="G11" s="133"/>
      <c r="H11" s="20" t="s">
        <v>4</v>
      </c>
      <c r="I11" s="20" t="s">
        <v>5</v>
      </c>
      <c r="J11" s="20" t="s">
        <v>6</v>
      </c>
      <c r="K11" s="20" t="s">
        <v>7</v>
      </c>
      <c r="L11" s="20" t="s">
        <v>8</v>
      </c>
      <c r="M11" s="20" t="s">
        <v>9</v>
      </c>
      <c r="N11" s="20" t="s">
        <v>10</v>
      </c>
      <c r="O11" s="20" t="s">
        <v>11</v>
      </c>
    </row>
    <row r="12" spans="1:15" s="4" customFormat="1" ht="130.5" customHeight="1" x14ac:dyDescent="0.15">
      <c r="A12" s="24"/>
      <c r="B12" s="24"/>
      <c r="C12" s="38" t="s">
        <v>0</v>
      </c>
      <c r="D12" s="39" t="s">
        <v>12</v>
      </c>
      <c r="E12" s="39" t="s">
        <v>13</v>
      </c>
      <c r="F12" s="134" t="s">
        <v>23</v>
      </c>
      <c r="G12" s="135"/>
      <c r="H12" s="39" t="s">
        <v>14</v>
      </c>
      <c r="I12" s="39" t="s">
        <v>15</v>
      </c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38" t="s">
        <v>21</v>
      </c>
    </row>
    <row r="13" spans="1:15" s="2" customFormat="1" ht="36" customHeight="1" x14ac:dyDescent="0.15">
      <c r="A13" s="14"/>
      <c r="B13" s="25" t="s">
        <v>33</v>
      </c>
      <c r="C13" s="26">
        <v>1364</v>
      </c>
      <c r="D13" s="26">
        <v>1034</v>
      </c>
      <c r="E13" s="136">
        <v>924</v>
      </c>
      <c r="F13" s="136"/>
      <c r="G13" s="136"/>
      <c r="H13" s="136"/>
      <c r="I13" s="136"/>
      <c r="J13" s="136"/>
      <c r="K13" s="26">
        <v>1034</v>
      </c>
      <c r="L13" s="137">
        <v>1144</v>
      </c>
      <c r="M13" s="138"/>
      <c r="N13" s="26">
        <v>1364</v>
      </c>
      <c r="O13" s="26">
        <v>1364</v>
      </c>
    </row>
    <row r="14" spans="1:15" s="2" customFormat="1" ht="36" customHeight="1" x14ac:dyDescent="0.15">
      <c r="A14" s="14"/>
      <c r="B14" s="27" t="s">
        <v>29</v>
      </c>
      <c r="C14" s="26">
        <v>1584</v>
      </c>
      <c r="D14" s="26">
        <v>1254</v>
      </c>
      <c r="E14" s="136">
        <v>1144</v>
      </c>
      <c r="F14" s="136"/>
      <c r="G14" s="136"/>
      <c r="H14" s="136"/>
      <c r="I14" s="136"/>
      <c r="J14" s="136"/>
      <c r="K14" s="26">
        <v>1254</v>
      </c>
      <c r="L14" s="137">
        <v>1364</v>
      </c>
      <c r="M14" s="138"/>
      <c r="N14" s="26">
        <v>1584</v>
      </c>
      <c r="O14" s="26">
        <v>1914</v>
      </c>
    </row>
    <row r="15" spans="1:15" s="2" customFormat="1" ht="36" customHeight="1" x14ac:dyDescent="0.15">
      <c r="A15" s="14"/>
      <c r="B15" s="27" t="s">
        <v>30</v>
      </c>
      <c r="C15" s="26">
        <v>1826</v>
      </c>
      <c r="D15" s="26">
        <v>1496</v>
      </c>
      <c r="E15" s="136">
        <v>1386</v>
      </c>
      <c r="F15" s="136"/>
      <c r="G15" s="136"/>
      <c r="H15" s="136"/>
      <c r="I15" s="136"/>
      <c r="J15" s="136"/>
      <c r="K15" s="26">
        <v>1496</v>
      </c>
      <c r="L15" s="137">
        <v>1606</v>
      </c>
      <c r="M15" s="138"/>
      <c r="N15" s="26">
        <v>1826</v>
      </c>
      <c r="O15" s="26">
        <v>2486</v>
      </c>
    </row>
    <row r="16" spans="1:15" s="2" customFormat="1" ht="18.75" customHeight="1" x14ac:dyDescent="0.15">
      <c r="A16" s="14"/>
      <c r="B16" s="16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2" customFormat="1" ht="18.75" customHeight="1" x14ac:dyDescent="0.15">
      <c r="A17" s="14"/>
      <c r="B17" s="1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2" customFormat="1" ht="18.75" customHeight="1" x14ac:dyDescent="0.15">
      <c r="A18" s="14"/>
      <c r="B18" s="16" t="s">
        <v>31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2" customFormat="1" ht="52.5" customHeight="1" x14ac:dyDescent="0.15">
      <c r="A19" s="14"/>
      <c r="B19" s="35" t="s">
        <v>50</v>
      </c>
      <c r="C19" s="36" t="s">
        <v>32</v>
      </c>
      <c r="D19" s="141" t="s">
        <v>34</v>
      </c>
      <c r="E19" s="141"/>
      <c r="F19" s="141" t="s">
        <v>35</v>
      </c>
      <c r="G19" s="141"/>
      <c r="H19" s="142"/>
      <c r="I19" s="142"/>
      <c r="J19" s="28"/>
      <c r="K19" s="28"/>
      <c r="L19" s="28"/>
      <c r="M19" s="28"/>
      <c r="N19" s="28"/>
      <c r="O19" s="28"/>
    </row>
    <row r="20" spans="1:15" s="2" customFormat="1" ht="18.75" customHeight="1" x14ac:dyDescent="0.15">
      <c r="A20" s="14"/>
      <c r="B20" s="30" t="s">
        <v>36</v>
      </c>
      <c r="C20" s="73">
        <v>330</v>
      </c>
      <c r="D20" s="139">
        <v>440</v>
      </c>
      <c r="E20" s="139"/>
      <c r="F20" s="139">
        <v>660</v>
      </c>
      <c r="G20" s="139"/>
      <c r="H20" s="140"/>
      <c r="I20" s="140"/>
      <c r="J20" s="16"/>
      <c r="K20" s="16"/>
      <c r="L20" s="16"/>
      <c r="M20" s="16"/>
      <c r="N20" s="16"/>
      <c r="O20" s="14"/>
    </row>
    <row r="21" spans="1:15" s="2" customFormat="1" ht="18.75" customHeight="1" x14ac:dyDescent="0.15">
      <c r="A21" s="14"/>
      <c r="B21" s="15"/>
      <c r="C21" s="31"/>
      <c r="D21" s="14"/>
      <c r="E21" s="16"/>
      <c r="F21" s="14"/>
      <c r="G21" s="16"/>
      <c r="H21" s="29"/>
      <c r="I21" s="16"/>
      <c r="J21" s="16"/>
      <c r="K21" s="16"/>
      <c r="L21" s="16"/>
      <c r="M21" s="16"/>
      <c r="N21" s="16"/>
      <c r="O21" s="14"/>
    </row>
    <row r="22" spans="1:15" s="2" customFormat="1" ht="18.75" customHeight="1" x14ac:dyDescent="0.15">
      <c r="A22" s="14"/>
      <c r="B22" s="15"/>
      <c r="C22" s="32"/>
      <c r="D22" s="14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4"/>
    </row>
    <row r="23" spans="1:15" s="2" customFormat="1" ht="18.75" customHeight="1" x14ac:dyDescent="0.15">
      <c r="A23" s="14"/>
      <c r="B23" s="15"/>
      <c r="C23" s="33"/>
      <c r="D23" s="14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4"/>
    </row>
    <row r="24" spans="1:15" s="2" customFormat="1" ht="18.7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2" customFormat="1" ht="18.7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2" customFormat="1" ht="18.75" customHeight="1" x14ac:dyDescent="0.15">
      <c r="A26" s="14"/>
      <c r="B26" s="1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4"/>
    </row>
    <row r="27" spans="1:15" x14ac:dyDescent="0.1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</sheetData>
  <sheetProtection algorithmName="SHA-512" hashValue="yMLYa64fdAdkD58QGeRgaCSonNiycvxYNsSt8tcCKG5ea9sts2Yj8sFaghcQ27fDMguu/Zk+qYdy0V2AaiTIew==" saltValue="/2uUqtvakmMy+Vv3esw3lg==" spinCount="100000" sheet="1" objects="1" scenarios="1"/>
  <mergeCells count="14">
    <mergeCell ref="E15:J15"/>
    <mergeCell ref="L15:M15"/>
    <mergeCell ref="D20:E20"/>
    <mergeCell ref="F20:G20"/>
    <mergeCell ref="H20:I20"/>
    <mergeCell ref="D19:E19"/>
    <mergeCell ref="F19:G19"/>
    <mergeCell ref="H19:I19"/>
    <mergeCell ref="F11:G11"/>
    <mergeCell ref="F12:G12"/>
    <mergeCell ref="E13:J13"/>
    <mergeCell ref="L13:M13"/>
    <mergeCell ref="E14:J14"/>
    <mergeCell ref="L14:M14"/>
  </mergeCells>
  <phoneticPr fontId="1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【ゐのはな同窓会員】</vt:lpstr>
      <vt:lpstr>注文票【一般のお客様用】</vt:lpstr>
      <vt:lpstr>別紙（発送料金、代引き手数料）</vt:lpstr>
      <vt:lpstr>【ゐのはな同窓会員】!Print_Area</vt:lpstr>
      <vt:lpstr>注文票【一般のお客様用】!Print_Area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由美</dc:creator>
  <cp:lastModifiedBy>doso2</cp:lastModifiedBy>
  <cp:lastPrinted>2020-12-08T05:17:41Z</cp:lastPrinted>
  <dcterms:created xsi:type="dcterms:W3CDTF">2015-10-15T07:10:02Z</dcterms:created>
  <dcterms:modified xsi:type="dcterms:W3CDTF">2020-12-08T06:13:18Z</dcterms:modified>
</cp:coreProperties>
</file>